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9720" windowHeight="7320"/>
  </bookViews>
  <sheets>
    <sheet name="Тарифы тепло" sheetId="4" r:id="rId1"/>
  </sheets>
  <definedNames>
    <definedName name="_xlnm.Print_Area" localSheetId="0">'Тарифы тепло'!$A$1:$J$129</definedName>
  </definedNames>
  <calcPr calcId="145621"/>
</workbook>
</file>

<file path=xl/calcChain.xml><?xml version="1.0" encoding="utf-8"?>
<calcChain xmlns="http://schemas.openxmlformats.org/spreadsheetml/2006/main">
  <c r="A68" i="4" l="1"/>
  <c r="A69" i="4"/>
  <c r="A70" i="4"/>
  <c r="C71" i="4"/>
  <c r="D71" i="4"/>
  <c r="E71" i="4"/>
  <c r="I71" i="4"/>
  <c r="J71" i="4"/>
  <c r="G73" i="4"/>
  <c r="H73" i="4"/>
  <c r="G74" i="4"/>
  <c r="H74" i="4"/>
  <c r="A75" i="4"/>
  <c r="C19" i="4"/>
  <c r="D19" i="4"/>
  <c r="E19" i="4"/>
  <c r="C6" i="4"/>
  <c r="D6" i="4"/>
  <c r="E6" i="4"/>
  <c r="I6" i="4"/>
  <c r="J6" i="4"/>
  <c r="C7" i="4"/>
  <c r="D7" i="4"/>
  <c r="E7" i="4"/>
  <c r="I7" i="4"/>
  <c r="J7" i="4"/>
  <c r="I8" i="4"/>
  <c r="J8" i="4"/>
  <c r="C9" i="4"/>
  <c r="D9" i="4"/>
  <c r="E9" i="4"/>
  <c r="I9" i="4"/>
  <c r="J9" i="4"/>
  <c r="C10" i="4"/>
  <c r="D10" i="4"/>
  <c r="E10" i="4"/>
  <c r="I10" i="4"/>
  <c r="J10" i="4"/>
  <c r="C11" i="4"/>
  <c r="D11" i="4"/>
  <c r="E11" i="4"/>
  <c r="I11" i="4"/>
  <c r="J11" i="4"/>
  <c r="C12" i="4"/>
  <c r="D12" i="4"/>
  <c r="E12" i="4"/>
  <c r="I12" i="4"/>
  <c r="J12" i="4"/>
  <c r="I13" i="4"/>
  <c r="J13" i="4"/>
  <c r="H14" i="4"/>
  <c r="I14" i="4"/>
  <c r="J14" i="4"/>
  <c r="A88" i="4"/>
  <c r="A90" i="4"/>
  <c r="C91" i="4"/>
  <c r="D91" i="4"/>
  <c r="E91" i="4"/>
  <c r="I91" i="4"/>
  <c r="J91" i="4"/>
  <c r="I92" i="4"/>
  <c r="J92" i="4"/>
  <c r="H99" i="4"/>
  <c r="I99" i="4"/>
  <c r="J99" i="4"/>
  <c r="H116" i="4"/>
  <c r="H118" i="4"/>
  <c r="H119" i="4"/>
</calcChain>
</file>

<file path=xl/sharedStrings.xml><?xml version="1.0" encoding="utf-8"?>
<sst xmlns="http://schemas.openxmlformats.org/spreadsheetml/2006/main" count="152" uniqueCount="129">
  <si>
    <t>№</t>
  </si>
  <si>
    <t>Наименование теплоисточника</t>
  </si>
  <si>
    <t>2008 год</t>
  </si>
  <si>
    <t>2009 год</t>
  </si>
  <si>
    <t>2010 год</t>
  </si>
  <si>
    <t>2011 год</t>
  </si>
  <si>
    <t>2012 год</t>
  </si>
  <si>
    <t>с 01.01.2009 по 31.01.2009</t>
  </si>
  <si>
    <t>с 01.02.2009</t>
  </si>
  <si>
    <t>с 01.01.2012</t>
  </si>
  <si>
    <t>с 01.07.2012</t>
  </si>
  <si>
    <t>с 01.09.2012</t>
  </si>
  <si>
    <t>ОАО "Элегант"</t>
  </si>
  <si>
    <t>МУП «Ульяновскэлектротранс»</t>
  </si>
  <si>
    <t>ООО "Лесные ресурсы"</t>
  </si>
  <si>
    <t>ООО «Тепломагистраль»</t>
  </si>
  <si>
    <t>конечный тариф от коллекторов ТЭЦ-2 ОАО "ВоТГК"</t>
  </si>
  <si>
    <t>в горячей воде</t>
  </si>
  <si>
    <t>в паре от 7,0 до 13,0 кг/см2</t>
  </si>
  <si>
    <t>ОАО «Молочный завод»</t>
  </si>
  <si>
    <t>УМУП «Теплоком»</t>
  </si>
  <si>
    <t>конечный тариф от сетей ТУТС ОАО "ВоТГК"</t>
  </si>
  <si>
    <t>нет</t>
  </si>
  <si>
    <t xml:space="preserve">УМУП "Городская теплосеть" </t>
  </si>
  <si>
    <t>Котельная"Квартал 11"</t>
  </si>
  <si>
    <t>Котельная"Квартал 260"</t>
  </si>
  <si>
    <t>Котельная"Квартал 267"</t>
  </si>
  <si>
    <t>Котельная"Квартал 273"</t>
  </si>
  <si>
    <t>Котельная"Квартал 279"</t>
  </si>
  <si>
    <t>Котельная"Квартал 280"</t>
  </si>
  <si>
    <t>Котельная"Квартал 298"</t>
  </si>
  <si>
    <t>Котельная"Квартал 304"</t>
  </si>
  <si>
    <t>Котельная"Квартал 324-1"</t>
  </si>
  <si>
    <t>Котельная"Квартал 324-2"</t>
  </si>
  <si>
    <t>Котельная"Квартал 337-1"</t>
  </si>
  <si>
    <t>Котельная"Квартал 337-2"</t>
  </si>
  <si>
    <t>Котельная "ДЭП №148"</t>
  </si>
  <si>
    <t>Котельная "Госплемобъединение"(ГПО)</t>
  </si>
  <si>
    <t>Котельная "ДИБ"</t>
  </si>
  <si>
    <t>Котельная "ИУЗУ"</t>
  </si>
  <si>
    <t>Котельная "Ленина 38"</t>
  </si>
  <si>
    <t>Котельная "Гаражи администрации области"</t>
  </si>
  <si>
    <t xml:space="preserve"> </t>
  </si>
  <si>
    <t>Котельная "Облхимчистка"</t>
  </si>
  <si>
    <t>Котельная "Спецполиклиника"</t>
  </si>
  <si>
    <t>Котельная "УНИПТИМАШ"</t>
  </si>
  <si>
    <t>Котельная "Онкология"</t>
  </si>
  <si>
    <t>Котельная "УлГТУ"</t>
  </si>
  <si>
    <t>Котельная "Училище связи"(УФВУС)</t>
  </si>
  <si>
    <t>Котельная "УВВТУ"</t>
  </si>
  <si>
    <t>Котельная "Школа 32"</t>
  </si>
  <si>
    <t>Котельная "Агропром"</t>
  </si>
  <si>
    <t>Котельная "Карамзина -1 нижняя"</t>
  </si>
  <si>
    <t>Котельная "Карамзина -2 верхняя"</t>
  </si>
  <si>
    <t>Котельная "Областная больница"</t>
  </si>
  <si>
    <t>Котельная "Облвоенкомат"</t>
  </si>
  <si>
    <t>Котельная "Школа №55"</t>
  </si>
  <si>
    <t>Котельная "ЮРК"</t>
  </si>
  <si>
    <t>Котельная "Заволжье 4"</t>
  </si>
  <si>
    <t>Котельная "Заволжье 5" (ЦГБ)</t>
  </si>
  <si>
    <t>Котельная "Электромаш"</t>
  </si>
  <si>
    <t>Котельная "МО 92"</t>
  </si>
  <si>
    <t>Котельная "МО 121"</t>
  </si>
  <si>
    <t>Котельная "Шевченко"</t>
  </si>
  <si>
    <t>Котельная "Кадьяна"</t>
  </si>
  <si>
    <t>Котельная "Поливно"</t>
  </si>
  <si>
    <t>Котельная "Лаишевка"</t>
  </si>
  <si>
    <t>Котельная "Карлинское"</t>
  </si>
  <si>
    <t>Котельная "Отрада"</t>
  </si>
  <si>
    <t>Котельная "Баратаевка"</t>
  </si>
  <si>
    <t>Котельная "Плодовое"</t>
  </si>
  <si>
    <t>УМУП «Городской теплосервис»</t>
  </si>
  <si>
    <t>конечный тариф от ООО "РТК"</t>
  </si>
  <si>
    <t>конечный тариф от ОАО "Комета"</t>
  </si>
  <si>
    <t>конечный тариф от ОАО "Молочный завод"</t>
  </si>
  <si>
    <t>конечный тариф от ОАО "Моторный завод"</t>
  </si>
  <si>
    <t>конечный тариф от ОАО "Ульяновский патронный завод"</t>
  </si>
  <si>
    <t>конечный тариф от ОАО "Утёс"</t>
  </si>
  <si>
    <t>конечный тариф от ООО "Лесные ресурсы"</t>
  </si>
  <si>
    <t>конечный тариф от ОАО «Континент»</t>
  </si>
  <si>
    <t xml:space="preserve">конечный тариф от сетей ТУТС ОАО "ВоТГК" </t>
  </si>
  <si>
    <t>в паре</t>
  </si>
  <si>
    <t xml:space="preserve">ООО «Симбирск-Теплосервис» </t>
  </si>
  <si>
    <t xml:space="preserve"> в горячей воде</t>
  </si>
  <si>
    <t>ЗАО "Завод ЖБИ №4"</t>
  </si>
  <si>
    <t>МУП "Городской центр по благоустройству и озеленению г.Ульяновска" (бывшее МУП "Декоративные культуры")</t>
  </si>
  <si>
    <t>ОАО "Континент"</t>
  </si>
  <si>
    <t>ОАО «Ульяновский патронный завод»</t>
  </si>
  <si>
    <t>ОАО «Ульяновский моторный завод»</t>
  </si>
  <si>
    <t>ОАО «Утёс»</t>
  </si>
  <si>
    <t>ЗАО «Авиастар-СП»</t>
  </si>
  <si>
    <t>конечный тариф от коллекторов ТЭЦ-2 ОАО "ВоТГК" через сети ООО "Тепломагистраль"</t>
  </si>
  <si>
    <t>ЗАО "Авиастар-СП" Д.У.</t>
  </si>
  <si>
    <t>конечный тариф от коллекторов ТЭЦ-2 ОАО "ВоТГК" через сети ООО "Тепломагистраль" и сети ЗАО "Авиастар-СП"</t>
  </si>
  <si>
    <t>ФГОУВПО «УВАУГА(И)»</t>
  </si>
  <si>
    <t>передача</t>
  </si>
  <si>
    <t>газовая котельная (кот. №1)</t>
  </si>
  <si>
    <t>угольная котельная (кот. №2)</t>
  </si>
  <si>
    <t xml:space="preserve">конечный тариф от сетей ТУТС ОАО"ВоТГК" </t>
  </si>
  <si>
    <t>ФГУП «31 Арсенал» Минобороны России</t>
  </si>
  <si>
    <t xml:space="preserve">ОАО "Комета" </t>
  </si>
  <si>
    <t>из тепловых сетей</t>
  </si>
  <si>
    <t>с коллекторов</t>
  </si>
  <si>
    <t>ООО "РТК"</t>
  </si>
  <si>
    <t>ОАО "ВоТГК" от ТУТС</t>
  </si>
  <si>
    <t>т/э в горячей воде</t>
  </si>
  <si>
    <t>т/э в паре от 1,2 до 2,5 кг/кв.см</t>
  </si>
  <si>
    <t>т/э в паре от 2,5 до 7,0 кг/кв.см</t>
  </si>
  <si>
    <t>ОАО "ВоТГК" с коллекторов</t>
  </si>
  <si>
    <t>ТЭЦ -1</t>
  </si>
  <si>
    <t xml:space="preserve">в горячей воде </t>
  </si>
  <si>
    <t>в паре от 2,5 до 7.0 кг/кв.см</t>
  </si>
  <si>
    <t>в паре от 7,0 до 13,0 кг/кв.см</t>
  </si>
  <si>
    <t>ТЭЦ-2</t>
  </si>
  <si>
    <t>конечный на тепловую энергию через сети УМУП Теплоком"</t>
  </si>
  <si>
    <t>конечный на тепловую энергию через сети УМУП "Городской теплосервис"</t>
  </si>
  <si>
    <t>в паре 2,5-7,0 кг/см2</t>
  </si>
  <si>
    <t>ИП Виноградов Владимир Леонидович</t>
  </si>
  <si>
    <t>в паре от 2,5 до 7,0 кг/кв.см</t>
  </si>
  <si>
    <t>ОГУП "Имущество"</t>
  </si>
  <si>
    <t>Тарифы на услуги отопления, в соответствии с действующим законодательством, в настоящее время устанавливается в виде стоимости единицы тепла (гигакалории - Гкал).</t>
  </si>
  <si>
    <t>Размер платы для населения в расчёте на квадратный метр не устанавливается каким-либо правовым актом и является расчётной величиной.</t>
  </si>
  <si>
    <t>Примечания.</t>
  </si>
  <si>
    <t>Расчёт платы за отопление жилого помещения осуществляется в соответствии с Правилами предоставления коммунальных услуг гражданам (Постановление Правительства РФ от 23.05.2006 № 307), исходя из стоимости гигакалории, объёма потребления (по нормативу или по показаниям приборов учёта) и площади помещения.</t>
  </si>
  <si>
    <t>Сведения о тарифах для теплоснабжающих организаций на территории города Ульяновска в 2008-2012 гг., рублей за 1 гигакалорию (без НДС)</t>
  </si>
  <si>
    <t>ОАО «РЖД»</t>
  </si>
  <si>
    <r>
      <t xml:space="preserve">ОАО "Оркла Брэндс Россия" </t>
    </r>
    <r>
      <rPr>
        <sz val="12"/>
        <rFont val="Arial"/>
        <family val="2"/>
        <charset val="204"/>
      </rPr>
      <t>(Кондитерская фабрика "СладКо"Ульяновск - филиал ОАО "Оркла Брэндс Россия" )</t>
    </r>
  </si>
  <si>
    <t>Филиал "Самарский" ОАО "РЭУ" (бывшая КЭЧ)</t>
  </si>
  <si>
    <t>конечный тариф от филиала"Самарский" ОАО "РЭУ" (бывшая КЭЧ)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</si>
</sst>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2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2">
    <xf numFmtId="0" fontId="0" fillId="0" borderId="0" xfId="0"/>
    <xf numFmtId="0" fontId="21" fillId="0" borderId="0" xfId="36" applyFont="1" applyFill="1" applyAlignment="1">
      <alignment vertical="center"/>
    </xf>
    <xf numFmtId="0" fontId="21" fillId="0" borderId="0" xfId="36" applyFont="1" applyFill="1" applyAlignment="1">
      <alignment horizontal="center" vertical="center"/>
    </xf>
    <xf numFmtId="0" fontId="22" fillId="0" borderId="0" xfId="36" applyFont="1" applyFill="1" applyAlignment="1">
      <alignment vertical="center"/>
    </xf>
    <xf numFmtId="0" fontId="21" fillId="0" borderId="10" xfId="36" applyFont="1" applyFill="1" applyBorder="1" applyAlignment="1">
      <alignment vertical="center"/>
    </xf>
    <xf numFmtId="3" fontId="21" fillId="0" borderId="11" xfId="36" applyNumberFormat="1" applyFont="1" applyFill="1" applyBorder="1" applyAlignment="1">
      <alignment horizontal="center" vertical="center" wrapText="1"/>
    </xf>
    <xf numFmtId="4" fontId="21" fillId="0" borderId="11" xfId="36" applyNumberFormat="1" applyFont="1" applyFill="1" applyBorder="1" applyAlignment="1">
      <alignment horizontal="left" vertical="center" wrapText="1"/>
    </xf>
    <xf numFmtId="4" fontId="21" fillId="0" borderId="11" xfId="36" applyNumberFormat="1" applyFont="1" applyFill="1" applyBorder="1" applyAlignment="1">
      <alignment horizontal="center" vertical="center" wrapText="1"/>
    </xf>
    <xf numFmtId="3" fontId="21" fillId="0" borderId="11" xfId="36" applyNumberFormat="1" applyFont="1" applyFill="1" applyBorder="1" applyAlignment="1">
      <alignment horizontal="center" vertical="center"/>
    </xf>
    <xf numFmtId="4" fontId="21" fillId="0" borderId="11" xfId="36" applyNumberFormat="1" applyFont="1" applyFill="1" applyBorder="1" applyAlignment="1">
      <alignment vertical="center" wrapText="1"/>
    </xf>
    <xf numFmtId="4" fontId="21" fillId="0" borderId="11" xfId="36" applyNumberFormat="1" applyFont="1" applyFill="1" applyBorder="1" applyAlignment="1">
      <alignment vertical="center"/>
    </xf>
    <xf numFmtId="4" fontId="21" fillId="0" borderId="11" xfId="36" applyNumberFormat="1" applyFont="1" applyFill="1" applyBorder="1" applyAlignment="1">
      <alignment horizontal="center" vertical="center"/>
    </xf>
    <xf numFmtId="2" fontId="21" fillId="0" borderId="0" xfId="36" applyNumberFormat="1" applyFont="1" applyFill="1" applyAlignment="1">
      <alignment vertical="center"/>
    </xf>
    <xf numFmtId="4" fontId="22" fillId="0" borderId="11" xfId="36" applyNumberFormat="1" applyFont="1" applyFill="1" applyBorder="1" applyAlignment="1">
      <alignment horizontal="center" vertical="center" wrapText="1"/>
    </xf>
    <xf numFmtId="0" fontId="22" fillId="0" borderId="11" xfId="36" applyFont="1" applyFill="1" applyBorder="1" applyAlignment="1">
      <alignment horizontal="center" vertical="center" wrapText="1"/>
    </xf>
    <xf numFmtId="4" fontId="22" fillId="0" borderId="12" xfId="36" applyNumberFormat="1" applyFont="1" applyFill="1" applyBorder="1" applyAlignment="1">
      <alignment horizontal="center" vertical="center" wrapText="1"/>
    </xf>
    <xf numFmtId="0" fontId="21" fillId="0" borderId="0" xfId="36" applyFont="1" applyFill="1" applyAlignment="1">
      <alignment vertical="center" wrapText="1"/>
    </xf>
    <xf numFmtId="4" fontId="22" fillId="0" borderId="12" xfId="36" applyNumberFormat="1" applyFont="1" applyFill="1" applyBorder="1" applyAlignment="1">
      <alignment vertical="center" wrapText="1"/>
    </xf>
    <xf numFmtId="4" fontId="24" fillId="0" borderId="11" xfId="36" applyNumberFormat="1" applyFont="1" applyFill="1" applyBorder="1" applyAlignment="1">
      <alignment vertical="center" wrapText="1"/>
    </xf>
    <xf numFmtId="4" fontId="25" fillId="0" borderId="11" xfId="36" applyNumberFormat="1" applyFont="1" applyFill="1" applyBorder="1" applyAlignment="1">
      <alignment vertical="center" wrapText="1"/>
    </xf>
    <xf numFmtId="4" fontId="24" fillId="0" borderId="11" xfId="36" applyNumberFormat="1" applyFont="1" applyFill="1" applyBorder="1" applyAlignment="1">
      <alignment horizontal="left" vertical="center" wrapText="1"/>
    </xf>
    <xf numFmtId="4" fontId="24" fillId="0" borderId="11" xfId="36" applyNumberFormat="1" applyFont="1" applyFill="1" applyBorder="1" applyAlignment="1">
      <alignment horizontal="center" vertical="center" wrapText="1"/>
    </xf>
    <xf numFmtId="0" fontId="23" fillId="0" borderId="0" xfId="36" applyFont="1" applyFill="1" applyAlignment="1">
      <alignment horizontal="center" vertical="center"/>
    </xf>
    <xf numFmtId="3" fontId="21" fillId="0" borderId="11" xfId="36" applyNumberFormat="1" applyFont="1" applyFill="1" applyBorder="1" applyAlignment="1">
      <alignment horizontal="center" vertical="center"/>
    </xf>
    <xf numFmtId="3" fontId="21" fillId="0" borderId="11" xfId="36" applyNumberFormat="1" applyFont="1" applyFill="1" applyBorder="1" applyAlignment="1">
      <alignment horizontal="center" vertical="center" wrapText="1"/>
    </xf>
    <xf numFmtId="0" fontId="22" fillId="0" borderId="11" xfId="36" applyFont="1" applyFill="1" applyBorder="1" applyAlignment="1">
      <alignment horizontal="center" vertical="center" wrapText="1"/>
    </xf>
    <xf numFmtId="0" fontId="22" fillId="0" borderId="11" xfId="36" applyFont="1" applyFill="1" applyBorder="1" applyAlignment="1">
      <alignment horizontal="center" vertical="center"/>
    </xf>
    <xf numFmtId="0" fontId="20" fillId="0" borderId="0" xfId="36" applyFont="1" applyFill="1" applyAlignment="1">
      <alignment horizontal="left" vertical="center"/>
    </xf>
    <xf numFmtId="0" fontId="20" fillId="0" borderId="0" xfId="36" applyFont="1" applyFill="1" applyAlignment="1">
      <alignment horizontal="left" vertical="center" wrapText="1"/>
    </xf>
    <xf numFmtId="0" fontId="21" fillId="0" borderId="0" xfId="36" applyFont="1" applyFill="1" applyAlignment="1">
      <alignment horizontal="center" vertical="center" wrapText="1"/>
    </xf>
    <xf numFmtId="4" fontId="20" fillId="0" borderId="0" xfId="36" applyNumberFormat="1" applyFont="1" applyFill="1" applyBorder="1" applyAlignment="1">
      <alignment horizontal="left" vertical="center" wrapText="1"/>
    </xf>
    <xf numFmtId="4" fontId="23" fillId="0" borderId="0" xfId="36" applyNumberFormat="1" applyFont="1" applyFill="1" applyBorder="1" applyAlignment="1">
      <alignment horizontal="left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ТАРИФЫ на 2012 город Ульяновск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tabSelected="1" view="pageBreakPreview" zoomScale="65" zoomScaleNormal="60" workbookViewId="0">
      <pane ySplit="4" topLeftCell="A5" activePane="bottomLeft" state="frozen"/>
      <selection pane="bottomLeft" sqref="A1:J1"/>
    </sheetView>
  </sheetViews>
  <sheetFormatPr defaultRowHeight="15.75" x14ac:dyDescent="0.2"/>
  <cols>
    <col min="1" max="1" width="7.42578125" style="2" bestFit="1" customWidth="1"/>
    <col min="2" max="2" width="110.7109375" style="1" customWidth="1"/>
    <col min="3" max="3" width="14.42578125" style="2" customWidth="1"/>
    <col min="4" max="4" width="18.42578125" style="2" customWidth="1"/>
    <col min="5" max="5" width="15.42578125" style="2" customWidth="1"/>
    <col min="6" max="6" width="17.85546875" style="2" customWidth="1"/>
    <col min="7" max="7" width="15.5703125" style="3" customWidth="1"/>
    <col min="8" max="8" width="15.5703125" style="1" bestFit="1" customWidth="1"/>
    <col min="9" max="10" width="19.140625" style="1" bestFit="1" customWidth="1"/>
    <col min="11" max="11" width="12.7109375" style="1" bestFit="1" customWidth="1"/>
    <col min="12" max="12" width="9.140625" style="1"/>
    <col min="13" max="13" width="11.7109375" style="1" bestFit="1" customWidth="1"/>
    <col min="14" max="14" width="9.140625" style="1"/>
    <col min="15" max="15" width="11.7109375" style="1" bestFit="1" customWidth="1"/>
    <col min="16" max="16384" width="9.140625" style="1"/>
  </cols>
  <sheetData>
    <row r="1" spans="1:10" ht="24.75" customHeight="1" x14ac:dyDescent="0.2">
      <c r="A1" s="22" t="s">
        <v>124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2">
      <c r="I2" s="4"/>
      <c r="J2" s="4"/>
    </row>
    <row r="3" spans="1:10" ht="15.75" customHeight="1" x14ac:dyDescent="0.2">
      <c r="A3" s="25" t="s">
        <v>0</v>
      </c>
      <c r="B3" s="25" t="s">
        <v>1</v>
      </c>
      <c r="C3" s="25" t="s">
        <v>2</v>
      </c>
      <c r="D3" s="26" t="s">
        <v>3</v>
      </c>
      <c r="E3" s="26"/>
      <c r="F3" s="25" t="s">
        <v>4</v>
      </c>
      <c r="G3" s="25" t="s">
        <v>5</v>
      </c>
      <c r="H3" s="26" t="s">
        <v>6</v>
      </c>
      <c r="I3" s="26"/>
      <c r="J3" s="26"/>
    </row>
    <row r="4" spans="1:10" ht="31.5" x14ac:dyDescent="0.2">
      <c r="A4" s="25"/>
      <c r="B4" s="25"/>
      <c r="C4" s="25"/>
      <c r="D4" s="14" t="s">
        <v>7</v>
      </c>
      <c r="E4" s="14" t="s">
        <v>8</v>
      </c>
      <c r="F4" s="25"/>
      <c r="G4" s="25"/>
      <c r="H4" s="14" t="s">
        <v>9</v>
      </c>
      <c r="I4" s="14" t="s">
        <v>10</v>
      </c>
      <c r="J4" s="14" t="s">
        <v>11</v>
      </c>
    </row>
    <row r="5" spans="1:10" ht="18.75" x14ac:dyDescent="0.2">
      <c r="A5" s="23">
        <v>1</v>
      </c>
      <c r="B5" s="18" t="s">
        <v>71</v>
      </c>
      <c r="C5" s="7">
        <v>171.4</v>
      </c>
      <c r="D5" s="7">
        <v>208</v>
      </c>
      <c r="E5" s="7">
        <v>207</v>
      </c>
      <c r="F5" s="7">
        <v>232</v>
      </c>
      <c r="G5" s="7">
        <v>268</v>
      </c>
      <c r="H5" s="7">
        <v>268</v>
      </c>
      <c r="I5" s="7">
        <v>271</v>
      </c>
      <c r="J5" s="7">
        <v>271</v>
      </c>
    </row>
    <row r="6" spans="1:10" ht="15" x14ac:dyDescent="0.2">
      <c r="A6" s="23"/>
      <c r="B6" s="9" t="s">
        <v>72</v>
      </c>
      <c r="C6" s="7">
        <f>C5+C104</f>
        <v>763.4</v>
      </c>
      <c r="D6" s="7">
        <f>D5+D104</f>
        <v>922</v>
      </c>
      <c r="E6" s="7">
        <f>E5+E104</f>
        <v>913</v>
      </c>
      <c r="F6" s="7">
        <v>1057</v>
      </c>
      <c r="G6" s="7">
        <v>1218</v>
      </c>
      <c r="H6" s="7">
        <v>1218</v>
      </c>
      <c r="I6" s="7">
        <f>I5+I104</f>
        <v>1267</v>
      </c>
      <c r="J6" s="7">
        <f>J5+J104</f>
        <v>1267</v>
      </c>
    </row>
    <row r="7" spans="1:10" ht="15" x14ac:dyDescent="0.2">
      <c r="A7" s="23"/>
      <c r="B7" s="9" t="s">
        <v>73</v>
      </c>
      <c r="C7" s="7">
        <f>C5+C103</f>
        <v>684.4</v>
      </c>
      <c r="D7" s="7">
        <f>D5+D103</f>
        <v>816</v>
      </c>
      <c r="E7" s="7">
        <f>E5+E103</f>
        <v>812</v>
      </c>
      <c r="F7" s="7">
        <v>949</v>
      </c>
      <c r="G7" s="7">
        <v>1098</v>
      </c>
      <c r="H7" s="7">
        <v>1098</v>
      </c>
      <c r="I7" s="7">
        <f>I5+I103</f>
        <v>1142</v>
      </c>
      <c r="J7" s="7">
        <f>J5+J103</f>
        <v>1142</v>
      </c>
    </row>
    <row r="8" spans="1:10" ht="15" x14ac:dyDescent="0.2">
      <c r="A8" s="23"/>
      <c r="B8" s="9" t="s">
        <v>74</v>
      </c>
      <c r="C8" s="7"/>
      <c r="D8" s="7"/>
      <c r="E8" s="7"/>
      <c r="F8" s="7">
        <v>1019</v>
      </c>
      <c r="G8" s="7">
        <v>1173</v>
      </c>
      <c r="H8" s="7">
        <v>1173</v>
      </c>
      <c r="I8" s="7">
        <f>I5+I75</f>
        <v>1221</v>
      </c>
      <c r="J8" s="7">
        <f>J5+J75</f>
        <v>1221</v>
      </c>
    </row>
    <row r="9" spans="1:10" ht="15" x14ac:dyDescent="0.2">
      <c r="A9" s="23"/>
      <c r="B9" s="9" t="s">
        <v>75</v>
      </c>
      <c r="C9" s="7">
        <f>C5+C88</f>
        <v>686.4</v>
      </c>
      <c r="D9" s="7">
        <f>D5+D88</f>
        <v>839</v>
      </c>
      <c r="E9" s="7">
        <f>E5+E88</f>
        <v>828</v>
      </c>
      <c r="F9" s="7">
        <v>964</v>
      </c>
      <c r="G9" s="7">
        <v>1110</v>
      </c>
      <c r="H9" s="7">
        <v>1110</v>
      </c>
      <c r="I9" s="7">
        <f>I5+I88</f>
        <v>1155</v>
      </c>
      <c r="J9" s="7">
        <f>J5+J88</f>
        <v>1155</v>
      </c>
    </row>
    <row r="10" spans="1:10" ht="15" x14ac:dyDescent="0.2">
      <c r="A10" s="23"/>
      <c r="B10" s="9" t="s">
        <v>76</v>
      </c>
      <c r="C10" s="7">
        <f>C5+C87</f>
        <v>680.4</v>
      </c>
      <c r="D10" s="7">
        <f>D5+D87</f>
        <v>824</v>
      </c>
      <c r="E10" s="7">
        <f>E5+E87</f>
        <v>813</v>
      </c>
      <c r="F10" s="7">
        <v>950</v>
      </c>
      <c r="G10" s="7">
        <v>1091</v>
      </c>
      <c r="H10" s="7">
        <v>1091</v>
      </c>
      <c r="I10" s="7">
        <f>I5+I87</f>
        <v>1135</v>
      </c>
      <c r="J10" s="7">
        <f>J5+J87</f>
        <v>1135</v>
      </c>
    </row>
    <row r="11" spans="1:10" ht="15" x14ac:dyDescent="0.2">
      <c r="A11" s="23"/>
      <c r="B11" s="9" t="s">
        <v>77</v>
      </c>
      <c r="C11" s="7">
        <f>C5+C89</f>
        <v>724.4</v>
      </c>
      <c r="D11" s="7">
        <f>D5+D89</f>
        <v>875</v>
      </c>
      <c r="E11" s="7">
        <f>E5+E89</f>
        <v>865</v>
      </c>
      <c r="F11" s="7">
        <v>1010</v>
      </c>
      <c r="G11" s="7">
        <v>1163</v>
      </c>
      <c r="H11" s="7">
        <v>1163</v>
      </c>
      <c r="I11" s="7">
        <f>I5+I89</f>
        <v>1210</v>
      </c>
      <c r="J11" s="7">
        <f>J5+J89</f>
        <v>1210</v>
      </c>
    </row>
    <row r="12" spans="1:10" ht="15" x14ac:dyDescent="0.2">
      <c r="A12" s="23"/>
      <c r="B12" s="9" t="s">
        <v>78</v>
      </c>
      <c r="C12" s="7">
        <f>C5+C69</f>
        <v>674.4</v>
      </c>
      <c r="D12" s="7">
        <f>D5+D69</f>
        <v>848</v>
      </c>
      <c r="E12" s="7">
        <f>E5+E69</f>
        <v>839</v>
      </c>
      <c r="F12" s="7">
        <v>982</v>
      </c>
      <c r="G12" s="7">
        <v>1133</v>
      </c>
      <c r="H12" s="7">
        <v>1133</v>
      </c>
      <c r="I12" s="7">
        <f>I5+I69</f>
        <v>1179</v>
      </c>
      <c r="J12" s="7">
        <f>J5+J69</f>
        <v>1179</v>
      </c>
    </row>
    <row r="13" spans="1:10" ht="15" x14ac:dyDescent="0.2">
      <c r="A13" s="23"/>
      <c r="B13" s="9" t="s">
        <v>79</v>
      </c>
      <c r="C13" s="7"/>
      <c r="D13" s="7"/>
      <c r="E13" s="7"/>
      <c r="F13" s="7"/>
      <c r="G13" s="7">
        <v>858</v>
      </c>
      <c r="H13" s="7">
        <v>858</v>
      </c>
      <c r="I13" s="7">
        <f>I5+I86</f>
        <v>893</v>
      </c>
      <c r="J13" s="7">
        <f>J5+J86</f>
        <v>893</v>
      </c>
    </row>
    <row r="14" spans="1:10" ht="15" x14ac:dyDescent="0.2">
      <c r="A14" s="23"/>
      <c r="B14" s="9" t="s">
        <v>128</v>
      </c>
      <c r="C14" s="7"/>
      <c r="D14" s="7"/>
      <c r="E14" s="7"/>
      <c r="F14" s="7"/>
      <c r="G14" s="7" t="s">
        <v>22</v>
      </c>
      <c r="H14" s="7">
        <f>H5+H122</f>
        <v>1568</v>
      </c>
      <c r="I14" s="7">
        <f>I5+I122</f>
        <v>1623</v>
      </c>
      <c r="J14" s="7">
        <f>J5+J122</f>
        <v>1623</v>
      </c>
    </row>
    <row r="15" spans="1:10" ht="15" x14ac:dyDescent="0.2">
      <c r="A15" s="23"/>
      <c r="B15" s="9" t="s">
        <v>80</v>
      </c>
      <c r="C15" s="7"/>
      <c r="D15" s="7"/>
      <c r="E15" s="7"/>
      <c r="F15" s="7"/>
      <c r="G15" s="7"/>
      <c r="H15" s="7"/>
      <c r="I15" s="7"/>
      <c r="J15" s="7"/>
    </row>
    <row r="16" spans="1:10" ht="15" x14ac:dyDescent="0.2">
      <c r="A16" s="23"/>
      <c r="B16" s="9" t="s">
        <v>17</v>
      </c>
      <c r="C16" s="7"/>
      <c r="D16" s="7"/>
      <c r="E16" s="7"/>
      <c r="F16" s="7">
        <v>984.16</v>
      </c>
      <c r="G16" s="7">
        <v>1117.33</v>
      </c>
      <c r="H16" s="7" t="s">
        <v>22</v>
      </c>
      <c r="I16" s="7" t="s">
        <v>22</v>
      </c>
      <c r="J16" s="7" t="s">
        <v>22</v>
      </c>
    </row>
    <row r="17" spans="1:11" ht="15" x14ac:dyDescent="0.2">
      <c r="A17" s="23"/>
      <c r="B17" s="9" t="s">
        <v>81</v>
      </c>
      <c r="C17" s="7"/>
      <c r="D17" s="7"/>
      <c r="E17" s="7"/>
      <c r="F17" s="7">
        <v>1174.94</v>
      </c>
      <c r="G17" s="7">
        <v>1332.76</v>
      </c>
      <c r="H17" s="7" t="s">
        <v>22</v>
      </c>
      <c r="I17" s="7" t="s">
        <v>22</v>
      </c>
      <c r="J17" s="7" t="s">
        <v>22</v>
      </c>
    </row>
    <row r="18" spans="1:11" ht="18.75" x14ac:dyDescent="0.2">
      <c r="A18" s="23">
        <v>2</v>
      </c>
      <c r="B18" s="18" t="s">
        <v>20</v>
      </c>
      <c r="C18" s="7">
        <v>108.64</v>
      </c>
      <c r="D18" s="7">
        <v>130</v>
      </c>
      <c r="E18" s="7">
        <v>129</v>
      </c>
      <c r="F18" s="7">
        <v>144</v>
      </c>
      <c r="G18" s="7">
        <v>165</v>
      </c>
      <c r="H18" s="7">
        <v>165</v>
      </c>
      <c r="I18" s="7">
        <v>168.5</v>
      </c>
      <c r="J18" s="7">
        <v>168.5</v>
      </c>
    </row>
    <row r="19" spans="1:11" ht="15" x14ac:dyDescent="0.2">
      <c r="A19" s="23"/>
      <c r="B19" s="9" t="s">
        <v>21</v>
      </c>
      <c r="C19" s="7">
        <f>C18+C106</f>
        <v>657.84</v>
      </c>
      <c r="D19" s="7">
        <f>D18+D106</f>
        <v>789.09</v>
      </c>
      <c r="E19" s="7">
        <f>E18+E106</f>
        <v>776.57</v>
      </c>
      <c r="F19" s="7">
        <v>896.16</v>
      </c>
      <c r="G19" s="7">
        <v>1014.33</v>
      </c>
      <c r="H19" s="7" t="s">
        <v>22</v>
      </c>
      <c r="I19" s="7" t="s">
        <v>22</v>
      </c>
      <c r="J19" s="7" t="s">
        <v>22</v>
      </c>
    </row>
    <row r="20" spans="1:11" ht="18.75" x14ac:dyDescent="0.2">
      <c r="A20" s="24">
        <v>3</v>
      </c>
      <c r="B20" s="18" t="s">
        <v>23</v>
      </c>
      <c r="C20" s="10"/>
      <c r="D20" s="7"/>
      <c r="E20" s="7"/>
      <c r="F20" s="7"/>
      <c r="G20" s="7"/>
      <c r="H20" s="7"/>
      <c r="I20" s="7"/>
      <c r="J20" s="7"/>
    </row>
    <row r="21" spans="1:11" ht="15" x14ac:dyDescent="0.2">
      <c r="A21" s="24"/>
      <c r="B21" s="10" t="s">
        <v>24</v>
      </c>
      <c r="C21" s="11">
        <v>775</v>
      </c>
      <c r="D21" s="11">
        <v>947</v>
      </c>
      <c r="E21" s="7">
        <v>938</v>
      </c>
      <c r="F21" s="7">
        <v>1099</v>
      </c>
      <c r="G21" s="7">
        <v>1250</v>
      </c>
      <c r="H21" s="7">
        <v>1250</v>
      </c>
      <c r="I21" s="7">
        <v>1300</v>
      </c>
      <c r="J21" s="7">
        <v>1300</v>
      </c>
      <c r="K21" s="12"/>
    </row>
    <row r="22" spans="1:11" ht="15" x14ac:dyDescent="0.2">
      <c r="A22" s="24"/>
      <c r="B22" s="10" t="s">
        <v>25</v>
      </c>
      <c r="C22" s="11">
        <v>775</v>
      </c>
      <c r="D22" s="11">
        <v>940</v>
      </c>
      <c r="E22" s="7">
        <v>933</v>
      </c>
      <c r="F22" s="7">
        <v>1087</v>
      </c>
      <c r="G22" s="7">
        <v>1250</v>
      </c>
      <c r="H22" s="7">
        <v>1250</v>
      </c>
      <c r="I22" s="7">
        <v>1300</v>
      </c>
      <c r="J22" s="7">
        <v>1300</v>
      </c>
      <c r="K22" s="12"/>
    </row>
    <row r="23" spans="1:11" ht="15" x14ac:dyDescent="0.2">
      <c r="A23" s="24"/>
      <c r="B23" s="10" t="s">
        <v>26</v>
      </c>
      <c r="C23" s="11">
        <v>775</v>
      </c>
      <c r="D23" s="11">
        <v>968</v>
      </c>
      <c r="E23" s="7">
        <v>959</v>
      </c>
      <c r="F23" s="7">
        <v>1115</v>
      </c>
      <c r="G23" s="7">
        <v>1260</v>
      </c>
      <c r="H23" s="7">
        <v>1260</v>
      </c>
      <c r="I23" s="7">
        <v>1310</v>
      </c>
      <c r="J23" s="7">
        <v>1310</v>
      </c>
      <c r="K23" s="12"/>
    </row>
    <row r="24" spans="1:11" ht="15" x14ac:dyDescent="0.2">
      <c r="A24" s="24"/>
      <c r="B24" s="10" t="s">
        <v>27</v>
      </c>
      <c r="C24" s="11">
        <v>775</v>
      </c>
      <c r="D24" s="11">
        <v>940</v>
      </c>
      <c r="E24" s="7">
        <v>933</v>
      </c>
      <c r="F24" s="7">
        <v>1103</v>
      </c>
      <c r="G24" s="7">
        <v>1250</v>
      </c>
      <c r="H24" s="7">
        <v>1250</v>
      </c>
      <c r="I24" s="7">
        <v>1300</v>
      </c>
      <c r="J24" s="7">
        <v>1300</v>
      </c>
      <c r="K24" s="12"/>
    </row>
    <row r="25" spans="1:11" ht="15" x14ac:dyDescent="0.2">
      <c r="A25" s="24"/>
      <c r="B25" s="10" t="s">
        <v>28</v>
      </c>
      <c r="C25" s="11">
        <v>775</v>
      </c>
      <c r="D25" s="11">
        <v>940</v>
      </c>
      <c r="E25" s="7">
        <v>931</v>
      </c>
      <c r="F25" s="7">
        <v>1103</v>
      </c>
      <c r="G25" s="7">
        <v>1250</v>
      </c>
      <c r="H25" s="7">
        <v>1250</v>
      </c>
      <c r="I25" s="7">
        <v>1300</v>
      </c>
      <c r="J25" s="7">
        <v>1300</v>
      </c>
      <c r="K25" s="12"/>
    </row>
    <row r="26" spans="1:11" ht="15" x14ac:dyDescent="0.2">
      <c r="A26" s="24"/>
      <c r="B26" s="10" t="s">
        <v>29</v>
      </c>
      <c r="C26" s="11">
        <v>775</v>
      </c>
      <c r="D26" s="11">
        <v>947</v>
      </c>
      <c r="E26" s="7">
        <v>938</v>
      </c>
      <c r="F26" s="7">
        <v>1098</v>
      </c>
      <c r="G26" s="7">
        <v>1250</v>
      </c>
      <c r="H26" s="7">
        <v>1250</v>
      </c>
      <c r="I26" s="7">
        <v>1300</v>
      </c>
      <c r="J26" s="7">
        <v>1300</v>
      </c>
      <c r="K26" s="12"/>
    </row>
    <row r="27" spans="1:11" ht="15" x14ac:dyDescent="0.2">
      <c r="A27" s="24"/>
      <c r="B27" s="10" t="s">
        <v>30</v>
      </c>
      <c r="C27" s="11">
        <v>775</v>
      </c>
      <c r="D27" s="11">
        <v>947</v>
      </c>
      <c r="E27" s="7">
        <v>945</v>
      </c>
      <c r="F27" s="7">
        <v>1093</v>
      </c>
      <c r="G27" s="7">
        <v>1250</v>
      </c>
      <c r="H27" s="7">
        <v>1250</v>
      </c>
      <c r="I27" s="7">
        <v>1300</v>
      </c>
      <c r="J27" s="7">
        <v>1300</v>
      </c>
      <c r="K27" s="12"/>
    </row>
    <row r="28" spans="1:11" ht="15" x14ac:dyDescent="0.2">
      <c r="A28" s="24"/>
      <c r="B28" s="10" t="s">
        <v>31</v>
      </c>
      <c r="C28" s="11">
        <v>775</v>
      </c>
      <c r="D28" s="11">
        <v>940</v>
      </c>
      <c r="E28" s="7">
        <v>927</v>
      </c>
      <c r="F28" s="7">
        <v>1082</v>
      </c>
      <c r="G28" s="7">
        <v>1250</v>
      </c>
      <c r="H28" s="7">
        <v>1250</v>
      </c>
      <c r="I28" s="7">
        <v>1300</v>
      </c>
      <c r="J28" s="7">
        <v>1300</v>
      </c>
      <c r="K28" s="12"/>
    </row>
    <row r="29" spans="1:11" ht="15" x14ac:dyDescent="0.2">
      <c r="A29" s="24"/>
      <c r="B29" s="10" t="s">
        <v>32</v>
      </c>
      <c r="C29" s="11">
        <v>775</v>
      </c>
      <c r="D29" s="11">
        <v>935</v>
      </c>
      <c r="E29" s="7">
        <v>928</v>
      </c>
      <c r="F29" s="7">
        <v>1087</v>
      </c>
      <c r="G29" s="7">
        <v>1250</v>
      </c>
      <c r="H29" s="7">
        <v>1250</v>
      </c>
      <c r="I29" s="7">
        <v>1300</v>
      </c>
      <c r="J29" s="7">
        <v>1300</v>
      </c>
      <c r="K29" s="12"/>
    </row>
    <row r="30" spans="1:11" ht="15" x14ac:dyDescent="0.2">
      <c r="A30" s="24"/>
      <c r="B30" s="10" t="s">
        <v>33</v>
      </c>
      <c r="C30" s="11">
        <v>775</v>
      </c>
      <c r="D30" s="11">
        <v>935</v>
      </c>
      <c r="E30" s="7">
        <v>926</v>
      </c>
      <c r="F30" s="7">
        <v>1087</v>
      </c>
      <c r="G30" s="7">
        <v>1250</v>
      </c>
      <c r="H30" s="7">
        <v>1250</v>
      </c>
      <c r="I30" s="7">
        <v>1300</v>
      </c>
      <c r="J30" s="7">
        <v>1300</v>
      </c>
      <c r="K30" s="12"/>
    </row>
    <row r="31" spans="1:11" ht="15" x14ac:dyDescent="0.2">
      <c r="A31" s="24"/>
      <c r="B31" s="10" t="s">
        <v>34</v>
      </c>
      <c r="C31" s="11">
        <v>775</v>
      </c>
      <c r="D31" s="11">
        <v>950</v>
      </c>
      <c r="E31" s="7">
        <v>942</v>
      </c>
      <c r="F31" s="7">
        <v>1093</v>
      </c>
      <c r="G31" s="7">
        <v>1250</v>
      </c>
      <c r="H31" s="7">
        <v>1250</v>
      </c>
      <c r="I31" s="7">
        <v>1300</v>
      </c>
      <c r="J31" s="7">
        <v>1300</v>
      </c>
      <c r="K31" s="12"/>
    </row>
    <row r="32" spans="1:11" ht="15" x14ac:dyDescent="0.2">
      <c r="A32" s="24"/>
      <c r="B32" s="10" t="s">
        <v>35</v>
      </c>
      <c r="C32" s="11">
        <v>775</v>
      </c>
      <c r="D32" s="11">
        <v>950</v>
      </c>
      <c r="E32" s="7">
        <v>941</v>
      </c>
      <c r="F32" s="7">
        <v>1093</v>
      </c>
      <c r="G32" s="7">
        <v>1250</v>
      </c>
      <c r="H32" s="7">
        <v>1250</v>
      </c>
      <c r="I32" s="7">
        <v>1300</v>
      </c>
      <c r="J32" s="7">
        <v>1300</v>
      </c>
      <c r="K32" s="12"/>
    </row>
    <row r="33" spans="1:16" ht="15" x14ac:dyDescent="0.2">
      <c r="A33" s="24"/>
      <c r="B33" s="10" t="s">
        <v>36</v>
      </c>
      <c r="C33" s="11">
        <v>775</v>
      </c>
      <c r="D33" s="11">
        <v>968</v>
      </c>
      <c r="E33" s="7">
        <v>960</v>
      </c>
      <c r="F33" s="7">
        <v>1135</v>
      </c>
      <c r="G33" s="7">
        <v>1250</v>
      </c>
      <c r="H33" s="7">
        <v>1250</v>
      </c>
      <c r="I33" s="7">
        <v>1300</v>
      </c>
      <c r="J33" s="7">
        <v>1300</v>
      </c>
      <c r="K33" s="12"/>
    </row>
    <row r="34" spans="1:16" ht="15" x14ac:dyDescent="0.2">
      <c r="A34" s="24"/>
      <c r="B34" s="10" t="s">
        <v>37</v>
      </c>
      <c r="C34" s="11">
        <v>775</v>
      </c>
      <c r="D34" s="11">
        <v>947</v>
      </c>
      <c r="E34" s="7">
        <v>938</v>
      </c>
      <c r="F34" s="7">
        <v>1085</v>
      </c>
      <c r="G34" s="7">
        <v>1250</v>
      </c>
      <c r="H34" s="7">
        <v>1250</v>
      </c>
      <c r="I34" s="7">
        <v>1300</v>
      </c>
      <c r="J34" s="7">
        <v>1300</v>
      </c>
      <c r="K34" s="12"/>
    </row>
    <row r="35" spans="1:16" ht="15" x14ac:dyDescent="0.2">
      <c r="A35" s="24"/>
      <c r="B35" s="10" t="s">
        <v>38</v>
      </c>
      <c r="C35" s="11">
        <v>775</v>
      </c>
      <c r="D35" s="11">
        <v>947</v>
      </c>
      <c r="E35" s="7">
        <v>934</v>
      </c>
      <c r="F35" s="7">
        <v>1074</v>
      </c>
      <c r="G35" s="7">
        <v>1222</v>
      </c>
      <c r="H35" s="7">
        <v>1222</v>
      </c>
      <c r="I35" s="7">
        <v>1270</v>
      </c>
      <c r="J35" s="7">
        <v>1270</v>
      </c>
      <c r="K35" s="12"/>
    </row>
    <row r="36" spans="1:16" ht="15" x14ac:dyDescent="0.2">
      <c r="A36" s="24"/>
      <c r="B36" s="10" t="s">
        <v>39</v>
      </c>
      <c r="C36" s="11">
        <v>775</v>
      </c>
      <c r="D36" s="11">
        <v>935</v>
      </c>
      <c r="E36" s="7">
        <v>923</v>
      </c>
      <c r="F36" s="7">
        <v>1058</v>
      </c>
      <c r="G36" s="7">
        <v>1222</v>
      </c>
      <c r="H36" s="7">
        <v>1222</v>
      </c>
      <c r="I36" s="7">
        <v>1270</v>
      </c>
      <c r="J36" s="7">
        <v>1270</v>
      </c>
      <c r="K36" s="12"/>
    </row>
    <row r="37" spans="1:16" ht="15" x14ac:dyDescent="0.2">
      <c r="A37" s="24"/>
      <c r="B37" s="10" t="s">
        <v>40</v>
      </c>
      <c r="C37" s="11">
        <v>775</v>
      </c>
      <c r="D37" s="11">
        <v>935</v>
      </c>
      <c r="E37" s="7">
        <v>926</v>
      </c>
      <c r="F37" s="7">
        <v>1098</v>
      </c>
      <c r="G37" s="7">
        <v>1250</v>
      </c>
      <c r="H37" s="7">
        <v>1250</v>
      </c>
      <c r="I37" s="7">
        <v>1300</v>
      </c>
      <c r="J37" s="7">
        <v>1300</v>
      </c>
      <c r="K37" s="12"/>
    </row>
    <row r="38" spans="1:16" ht="15" x14ac:dyDescent="0.2">
      <c r="A38" s="24"/>
      <c r="B38" s="10" t="s">
        <v>41</v>
      </c>
      <c r="C38" s="11">
        <v>775</v>
      </c>
      <c r="D38" s="11">
        <v>935</v>
      </c>
      <c r="E38" s="7">
        <v>927</v>
      </c>
      <c r="F38" s="7">
        <v>1099</v>
      </c>
      <c r="G38" s="7">
        <v>1260</v>
      </c>
      <c r="H38" s="7" t="s">
        <v>22</v>
      </c>
      <c r="I38" s="7" t="s">
        <v>22</v>
      </c>
      <c r="J38" s="7" t="s">
        <v>22</v>
      </c>
      <c r="K38" s="12"/>
      <c r="P38" s="1" t="s">
        <v>42</v>
      </c>
    </row>
    <row r="39" spans="1:16" ht="15" x14ac:dyDescent="0.2">
      <c r="A39" s="24"/>
      <c r="B39" s="10" t="s">
        <v>43</v>
      </c>
      <c r="C39" s="11">
        <v>775</v>
      </c>
      <c r="D39" s="11">
        <v>940</v>
      </c>
      <c r="E39" s="7">
        <v>928</v>
      </c>
      <c r="F39" s="7">
        <v>1085</v>
      </c>
      <c r="G39" s="7">
        <v>1222</v>
      </c>
      <c r="H39" s="7">
        <v>1222</v>
      </c>
      <c r="I39" s="7">
        <v>1270</v>
      </c>
      <c r="J39" s="7">
        <v>1270</v>
      </c>
      <c r="K39" s="12"/>
    </row>
    <row r="40" spans="1:16" ht="15" x14ac:dyDescent="0.2">
      <c r="A40" s="24"/>
      <c r="B40" s="10" t="s">
        <v>44</v>
      </c>
      <c r="C40" s="11">
        <v>775</v>
      </c>
      <c r="D40" s="11">
        <v>968</v>
      </c>
      <c r="E40" s="7">
        <v>960</v>
      </c>
      <c r="F40" s="7">
        <v>1098</v>
      </c>
      <c r="G40" s="7">
        <v>1260</v>
      </c>
      <c r="H40" s="7">
        <v>1260</v>
      </c>
      <c r="I40" s="7">
        <v>1310</v>
      </c>
      <c r="J40" s="7">
        <v>1310</v>
      </c>
      <c r="K40" s="12"/>
    </row>
    <row r="41" spans="1:16" ht="15" x14ac:dyDescent="0.2">
      <c r="A41" s="24"/>
      <c r="B41" s="10" t="s">
        <v>45</v>
      </c>
      <c r="C41" s="11">
        <v>775</v>
      </c>
      <c r="D41" s="11">
        <v>968</v>
      </c>
      <c r="E41" s="7">
        <v>962</v>
      </c>
      <c r="F41" s="7">
        <v>1115</v>
      </c>
      <c r="G41" s="7">
        <v>1260</v>
      </c>
      <c r="H41" s="7">
        <v>1260</v>
      </c>
      <c r="I41" s="7">
        <v>1310</v>
      </c>
      <c r="J41" s="7">
        <v>1310</v>
      </c>
      <c r="K41" s="12"/>
    </row>
    <row r="42" spans="1:16" ht="15" x14ac:dyDescent="0.2">
      <c r="A42" s="24"/>
      <c r="B42" s="10" t="s">
        <v>46</v>
      </c>
      <c r="C42" s="11">
        <v>775</v>
      </c>
      <c r="D42" s="11">
        <v>968</v>
      </c>
      <c r="E42" s="7">
        <v>960</v>
      </c>
      <c r="F42" s="7">
        <v>1074</v>
      </c>
      <c r="G42" s="7">
        <v>1222</v>
      </c>
      <c r="H42" s="7">
        <v>1222</v>
      </c>
      <c r="I42" s="7">
        <v>1295</v>
      </c>
      <c r="J42" s="7">
        <v>1310</v>
      </c>
      <c r="K42" s="12"/>
    </row>
    <row r="43" spans="1:16" ht="15" x14ac:dyDescent="0.2">
      <c r="A43" s="24"/>
      <c r="B43" s="10" t="s">
        <v>47</v>
      </c>
      <c r="C43" s="11">
        <v>775</v>
      </c>
      <c r="D43" s="11">
        <v>950</v>
      </c>
      <c r="E43" s="7">
        <v>942</v>
      </c>
      <c r="F43" s="7">
        <v>1093</v>
      </c>
      <c r="G43" s="7">
        <v>1250</v>
      </c>
      <c r="H43" s="7">
        <v>1250</v>
      </c>
      <c r="I43" s="7">
        <v>1300</v>
      </c>
      <c r="J43" s="7">
        <v>1300</v>
      </c>
      <c r="K43" s="12"/>
    </row>
    <row r="44" spans="1:16" ht="15" x14ac:dyDescent="0.2">
      <c r="A44" s="24"/>
      <c r="B44" s="10" t="s">
        <v>48</v>
      </c>
      <c r="C44" s="11">
        <v>775</v>
      </c>
      <c r="D44" s="11">
        <v>950</v>
      </c>
      <c r="E44" s="7">
        <v>943</v>
      </c>
      <c r="F44" s="7">
        <v>1115</v>
      </c>
      <c r="G44" s="7">
        <v>1260</v>
      </c>
      <c r="H44" s="7">
        <v>1260</v>
      </c>
      <c r="I44" s="7">
        <v>1310</v>
      </c>
      <c r="J44" s="7">
        <v>1310</v>
      </c>
      <c r="K44" s="12"/>
    </row>
    <row r="45" spans="1:16" ht="15" x14ac:dyDescent="0.2">
      <c r="A45" s="24"/>
      <c r="B45" s="10" t="s">
        <v>49</v>
      </c>
      <c r="C45" s="11">
        <v>775</v>
      </c>
      <c r="D45" s="11">
        <v>968</v>
      </c>
      <c r="E45" s="7">
        <v>961</v>
      </c>
      <c r="F45" s="7">
        <v>1085</v>
      </c>
      <c r="G45" s="7">
        <v>1222</v>
      </c>
      <c r="H45" s="7">
        <v>1222</v>
      </c>
      <c r="I45" s="7">
        <v>1295</v>
      </c>
      <c r="J45" s="7">
        <v>1310</v>
      </c>
      <c r="K45" s="12"/>
    </row>
    <row r="46" spans="1:16" ht="15" x14ac:dyDescent="0.2">
      <c r="A46" s="24"/>
      <c r="B46" s="10" t="s">
        <v>50</v>
      </c>
      <c r="C46" s="11">
        <v>775</v>
      </c>
      <c r="D46" s="11">
        <v>940</v>
      </c>
      <c r="E46" s="7">
        <v>933</v>
      </c>
      <c r="F46" s="7">
        <v>1103</v>
      </c>
      <c r="G46" s="7">
        <v>1260</v>
      </c>
      <c r="H46" s="7">
        <v>1260</v>
      </c>
      <c r="I46" s="7">
        <v>1310</v>
      </c>
      <c r="J46" s="7">
        <v>1310</v>
      </c>
      <c r="K46" s="12"/>
    </row>
    <row r="47" spans="1:16" ht="15" x14ac:dyDescent="0.2">
      <c r="A47" s="24"/>
      <c r="B47" s="10" t="s">
        <v>51</v>
      </c>
      <c r="C47" s="11">
        <v>775</v>
      </c>
      <c r="D47" s="11">
        <v>947</v>
      </c>
      <c r="E47" s="7">
        <v>939</v>
      </c>
      <c r="F47" s="7">
        <v>1074</v>
      </c>
      <c r="G47" s="7">
        <v>1222</v>
      </c>
      <c r="H47" s="7">
        <v>1222</v>
      </c>
      <c r="I47" s="7">
        <v>1270</v>
      </c>
      <c r="J47" s="7">
        <v>1270</v>
      </c>
      <c r="K47" s="12"/>
    </row>
    <row r="48" spans="1:16" ht="15" x14ac:dyDescent="0.2">
      <c r="A48" s="24"/>
      <c r="B48" s="10" t="s">
        <v>52</v>
      </c>
      <c r="C48" s="11">
        <v>775</v>
      </c>
      <c r="D48" s="11">
        <v>947</v>
      </c>
      <c r="E48" s="7">
        <v>938</v>
      </c>
      <c r="F48" s="7">
        <v>1099</v>
      </c>
      <c r="G48" s="7">
        <v>1260</v>
      </c>
      <c r="H48" s="7">
        <v>1260</v>
      </c>
      <c r="I48" s="7">
        <v>1310</v>
      </c>
      <c r="J48" s="7">
        <v>1310</v>
      </c>
      <c r="K48" s="12"/>
    </row>
    <row r="49" spans="1:11" ht="15" x14ac:dyDescent="0.2">
      <c r="A49" s="24"/>
      <c r="B49" s="10" t="s">
        <v>53</v>
      </c>
      <c r="C49" s="11">
        <v>775</v>
      </c>
      <c r="D49" s="11">
        <v>947</v>
      </c>
      <c r="E49" s="7">
        <v>938</v>
      </c>
      <c r="F49" s="7">
        <v>1099</v>
      </c>
      <c r="G49" s="7">
        <v>1260</v>
      </c>
      <c r="H49" s="7">
        <v>1260</v>
      </c>
      <c r="I49" s="7">
        <v>1310</v>
      </c>
      <c r="J49" s="7">
        <v>1310</v>
      </c>
      <c r="K49" s="12"/>
    </row>
    <row r="50" spans="1:11" ht="15" x14ac:dyDescent="0.2">
      <c r="A50" s="24"/>
      <c r="B50" s="10" t="s">
        <v>54</v>
      </c>
      <c r="C50" s="11">
        <v>775</v>
      </c>
      <c r="D50" s="11">
        <v>947</v>
      </c>
      <c r="E50" s="7">
        <v>938</v>
      </c>
      <c r="F50" s="7">
        <v>1099</v>
      </c>
      <c r="G50" s="7">
        <v>1260</v>
      </c>
      <c r="H50" s="7">
        <v>1260</v>
      </c>
      <c r="I50" s="7">
        <v>1310</v>
      </c>
      <c r="J50" s="7">
        <v>1310</v>
      </c>
      <c r="K50" s="12"/>
    </row>
    <row r="51" spans="1:11" ht="15" x14ac:dyDescent="0.2">
      <c r="A51" s="24"/>
      <c r="B51" s="10" t="s">
        <v>55</v>
      </c>
      <c r="C51" s="11">
        <v>775</v>
      </c>
      <c r="D51" s="11">
        <v>947</v>
      </c>
      <c r="E51" s="7">
        <v>938</v>
      </c>
      <c r="F51" s="7">
        <v>1099</v>
      </c>
      <c r="G51" s="7">
        <v>1260</v>
      </c>
      <c r="H51" s="7">
        <v>1260</v>
      </c>
      <c r="I51" s="7">
        <v>1310</v>
      </c>
      <c r="J51" s="7">
        <v>1310</v>
      </c>
      <c r="K51" s="12"/>
    </row>
    <row r="52" spans="1:11" ht="15" x14ac:dyDescent="0.2">
      <c r="A52" s="24"/>
      <c r="B52" s="10" t="s">
        <v>56</v>
      </c>
      <c r="C52" s="11">
        <v>775</v>
      </c>
      <c r="D52" s="11">
        <v>968</v>
      </c>
      <c r="E52" s="7">
        <v>960</v>
      </c>
      <c r="F52" s="7">
        <v>955</v>
      </c>
      <c r="G52" s="7">
        <v>1103</v>
      </c>
      <c r="H52" s="7">
        <v>1103</v>
      </c>
      <c r="I52" s="7">
        <v>1147</v>
      </c>
      <c r="J52" s="7">
        <v>1147</v>
      </c>
      <c r="K52" s="12"/>
    </row>
    <row r="53" spans="1:11" ht="15" x14ac:dyDescent="0.2">
      <c r="A53" s="24"/>
      <c r="B53" s="10" t="s">
        <v>57</v>
      </c>
      <c r="C53" s="11">
        <v>775</v>
      </c>
      <c r="D53" s="11">
        <v>945</v>
      </c>
      <c r="E53" s="7">
        <v>925</v>
      </c>
      <c r="F53" s="7">
        <v>1093</v>
      </c>
      <c r="G53" s="7">
        <v>1260</v>
      </c>
      <c r="H53" s="7">
        <v>1260</v>
      </c>
      <c r="I53" s="7">
        <v>1310</v>
      </c>
      <c r="J53" s="7">
        <v>1310</v>
      </c>
      <c r="K53" s="12"/>
    </row>
    <row r="54" spans="1:11" ht="15" x14ac:dyDescent="0.2">
      <c r="A54" s="24"/>
      <c r="B54" s="10" t="s">
        <v>58</v>
      </c>
      <c r="C54" s="11">
        <v>775</v>
      </c>
      <c r="D54" s="11">
        <v>935</v>
      </c>
      <c r="E54" s="7">
        <v>927</v>
      </c>
      <c r="F54" s="7">
        <v>1093</v>
      </c>
      <c r="G54" s="7">
        <v>1260</v>
      </c>
      <c r="H54" s="7">
        <v>1260</v>
      </c>
      <c r="I54" s="7">
        <v>1310</v>
      </c>
      <c r="J54" s="7">
        <v>1310</v>
      </c>
      <c r="K54" s="12"/>
    </row>
    <row r="55" spans="1:11" ht="15" x14ac:dyDescent="0.2">
      <c r="A55" s="24"/>
      <c r="B55" s="10" t="s">
        <v>59</v>
      </c>
      <c r="C55" s="11">
        <v>775</v>
      </c>
      <c r="D55" s="11">
        <v>950</v>
      </c>
      <c r="E55" s="7">
        <v>941</v>
      </c>
      <c r="F55" s="7">
        <v>1093</v>
      </c>
      <c r="G55" s="7">
        <v>1250</v>
      </c>
      <c r="H55" s="7">
        <v>1250</v>
      </c>
      <c r="I55" s="7">
        <v>1310</v>
      </c>
      <c r="J55" s="7">
        <v>1310</v>
      </c>
      <c r="K55" s="12"/>
    </row>
    <row r="56" spans="1:11" ht="15" x14ac:dyDescent="0.2">
      <c r="A56" s="24"/>
      <c r="B56" s="10" t="s">
        <v>60</v>
      </c>
      <c r="C56" s="11">
        <v>775</v>
      </c>
      <c r="D56" s="11">
        <v>935</v>
      </c>
      <c r="E56" s="7">
        <v>926</v>
      </c>
      <c r="F56" s="7">
        <v>1058</v>
      </c>
      <c r="G56" s="7">
        <v>1222</v>
      </c>
      <c r="H56" s="7">
        <v>1222</v>
      </c>
      <c r="I56" s="7">
        <v>1270</v>
      </c>
      <c r="J56" s="7">
        <v>1270</v>
      </c>
      <c r="K56" s="12"/>
    </row>
    <row r="57" spans="1:11" ht="15" x14ac:dyDescent="0.2">
      <c r="A57" s="24"/>
      <c r="B57" s="10" t="s">
        <v>61</v>
      </c>
      <c r="C57" s="11">
        <v>775</v>
      </c>
      <c r="D57" s="11">
        <v>968</v>
      </c>
      <c r="E57" s="7">
        <v>959</v>
      </c>
      <c r="F57" s="7">
        <v>1135</v>
      </c>
      <c r="G57" s="7">
        <v>1260</v>
      </c>
      <c r="H57" s="7">
        <v>1260</v>
      </c>
      <c r="I57" s="7">
        <v>1310</v>
      </c>
      <c r="J57" s="7">
        <v>1310</v>
      </c>
      <c r="K57" s="12"/>
    </row>
    <row r="58" spans="1:11" ht="15" x14ac:dyDescent="0.2">
      <c r="A58" s="24"/>
      <c r="B58" s="10" t="s">
        <v>62</v>
      </c>
      <c r="C58" s="11">
        <v>775</v>
      </c>
      <c r="D58" s="11">
        <v>968</v>
      </c>
      <c r="E58" s="7">
        <v>952</v>
      </c>
      <c r="F58" s="7">
        <v>1123</v>
      </c>
      <c r="G58" s="7">
        <v>1260</v>
      </c>
      <c r="H58" s="7">
        <v>1260</v>
      </c>
      <c r="I58" s="7">
        <v>1310</v>
      </c>
      <c r="J58" s="7">
        <v>1310</v>
      </c>
      <c r="K58" s="12"/>
    </row>
    <row r="59" spans="1:11" ht="15" x14ac:dyDescent="0.2">
      <c r="A59" s="24"/>
      <c r="B59" s="10" t="s">
        <v>63</v>
      </c>
      <c r="C59" s="11">
        <v>775</v>
      </c>
      <c r="D59" s="11">
        <v>835</v>
      </c>
      <c r="E59" s="7">
        <v>824</v>
      </c>
      <c r="F59" s="7">
        <v>955</v>
      </c>
      <c r="G59" s="7">
        <v>1103</v>
      </c>
      <c r="H59" s="7">
        <v>1103</v>
      </c>
      <c r="I59" s="7">
        <v>1147</v>
      </c>
      <c r="J59" s="7">
        <v>1147</v>
      </c>
      <c r="K59" s="12"/>
    </row>
    <row r="60" spans="1:11" ht="15" x14ac:dyDescent="0.2">
      <c r="A60" s="24"/>
      <c r="B60" s="10" t="s">
        <v>64</v>
      </c>
      <c r="C60" s="11">
        <v>775</v>
      </c>
      <c r="D60" s="11">
        <v>968</v>
      </c>
      <c r="E60" s="7">
        <v>960</v>
      </c>
      <c r="F60" s="7">
        <v>1093</v>
      </c>
      <c r="G60" s="7">
        <v>1260</v>
      </c>
      <c r="H60" s="7">
        <v>1260</v>
      </c>
      <c r="I60" s="7">
        <v>1310</v>
      </c>
      <c r="J60" s="7">
        <v>1310</v>
      </c>
      <c r="K60" s="12"/>
    </row>
    <row r="61" spans="1:11" ht="15" x14ac:dyDescent="0.2">
      <c r="A61" s="24"/>
      <c r="B61" s="10" t="s">
        <v>65</v>
      </c>
      <c r="C61" s="11">
        <v>678</v>
      </c>
      <c r="D61" s="11">
        <v>835</v>
      </c>
      <c r="E61" s="7">
        <v>828</v>
      </c>
      <c r="F61" s="7">
        <v>980</v>
      </c>
      <c r="G61" s="7">
        <v>1132</v>
      </c>
      <c r="H61" s="7">
        <v>1132</v>
      </c>
      <c r="I61" s="7">
        <v>1177</v>
      </c>
      <c r="J61" s="7">
        <v>1177</v>
      </c>
      <c r="K61" s="12"/>
    </row>
    <row r="62" spans="1:11" ht="15" x14ac:dyDescent="0.2">
      <c r="A62" s="24"/>
      <c r="B62" s="10" t="s">
        <v>66</v>
      </c>
      <c r="C62" s="11">
        <v>678</v>
      </c>
      <c r="D62" s="11">
        <v>846</v>
      </c>
      <c r="E62" s="7">
        <v>838</v>
      </c>
      <c r="F62" s="7">
        <v>995</v>
      </c>
      <c r="G62" s="7">
        <v>1149</v>
      </c>
      <c r="H62" s="7">
        <v>1149</v>
      </c>
      <c r="I62" s="7">
        <v>1177</v>
      </c>
      <c r="J62" s="7">
        <v>1177</v>
      </c>
      <c r="K62" s="12"/>
    </row>
    <row r="63" spans="1:11" ht="15" x14ac:dyDescent="0.2">
      <c r="A63" s="24"/>
      <c r="B63" s="10" t="s">
        <v>67</v>
      </c>
      <c r="C63" s="11">
        <v>678</v>
      </c>
      <c r="D63" s="11">
        <v>835</v>
      </c>
      <c r="E63" s="7">
        <v>827</v>
      </c>
      <c r="F63" s="7">
        <v>980</v>
      </c>
      <c r="G63" s="7">
        <v>1132</v>
      </c>
      <c r="H63" s="7">
        <v>1132</v>
      </c>
      <c r="I63" s="7">
        <v>1177</v>
      </c>
      <c r="J63" s="7">
        <v>1177</v>
      </c>
      <c r="K63" s="12"/>
    </row>
    <row r="64" spans="1:11" ht="15" x14ac:dyDescent="0.2">
      <c r="A64" s="24"/>
      <c r="B64" s="10" t="s">
        <v>68</v>
      </c>
      <c r="C64" s="11">
        <v>678</v>
      </c>
      <c r="D64" s="11">
        <v>847</v>
      </c>
      <c r="E64" s="7">
        <v>840</v>
      </c>
      <c r="F64" s="7">
        <v>995</v>
      </c>
      <c r="G64" s="7">
        <v>1149</v>
      </c>
      <c r="H64" s="7">
        <v>1149</v>
      </c>
      <c r="I64" s="7">
        <v>1177</v>
      </c>
      <c r="J64" s="7">
        <v>1177</v>
      </c>
      <c r="K64" s="12"/>
    </row>
    <row r="65" spans="1:11" ht="15" x14ac:dyDescent="0.2">
      <c r="A65" s="24"/>
      <c r="B65" s="10" t="s">
        <v>69</v>
      </c>
      <c r="C65" s="11">
        <v>678</v>
      </c>
      <c r="D65" s="11">
        <v>835</v>
      </c>
      <c r="E65" s="7">
        <v>826</v>
      </c>
      <c r="F65" s="7">
        <v>980</v>
      </c>
      <c r="G65" s="7">
        <v>1132</v>
      </c>
      <c r="H65" s="7">
        <v>1132</v>
      </c>
      <c r="I65" s="7">
        <v>1177</v>
      </c>
      <c r="J65" s="7">
        <v>1177</v>
      </c>
      <c r="K65" s="12"/>
    </row>
    <row r="66" spans="1:11" ht="15" x14ac:dyDescent="0.2">
      <c r="A66" s="24"/>
      <c r="B66" s="10" t="s">
        <v>70</v>
      </c>
      <c r="C66" s="11">
        <v>678</v>
      </c>
      <c r="D66" s="11">
        <v>846</v>
      </c>
      <c r="E66" s="7">
        <v>837</v>
      </c>
      <c r="F66" s="7">
        <v>994</v>
      </c>
      <c r="G66" s="7">
        <v>1149</v>
      </c>
      <c r="H66" s="7">
        <v>1149</v>
      </c>
      <c r="I66" s="7">
        <v>1177</v>
      </c>
      <c r="J66" s="7">
        <v>1177</v>
      </c>
      <c r="K66" s="12"/>
    </row>
    <row r="67" spans="1:11" ht="18.75" x14ac:dyDescent="0.2">
      <c r="A67" s="5">
        <v>4</v>
      </c>
      <c r="B67" s="18" t="s">
        <v>12</v>
      </c>
      <c r="C67" s="7">
        <v>434</v>
      </c>
      <c r="D67" s="7">
        <v>529</v>
      </c>
      <c r="E67" s="7">
        <v>523</v>
      </c>
      <c r="F67" s="7">
        <v>612</v>
      </c>
      <c r="G67" s="7">
        <v>701</v>
      </c>
      <c r="H67" s="7">
        <v>701</v>
      </c>
      <c r="I67" s="7">
        <v>729</v>
      </c>
      <c r="J67" s="7">
        <v>729</v>
      </c>
    </row>
    <row r="68" spans="1:11" ht="18.75" x14ac:dyDescent="0.2">
      <c r="A68" s="8">
        <f>A67+1</f>
        <v>5</v>
      </c>
      <c r="B68" s="18" t="s">
        <v>13</v>
      </c>
      <c r="C68" s="7">
        <v>580</v>
      </c>
      <c r="D68" s="7">
        <v>717</v>
      </c>
      <c r="E68" s="7">
        <v>710</v>
      </c>
      <c r="F68" s="7">
        <v>838</v>
      </c>
      <c r="G68" s="7">
        <v>964</v>
      </c>
      <c r="H68" s="7">
        <v>964</v>
      </c>
      <c r="I68" s="7">
        <v>1003</v>
      </c>
      <c r="J68" s="7">
        <v>1003</v>
      </c>
    </row>
    <row r="69" spans="1:11" ht="18.75" x14ac:dyDescent="0.2">
      <c r="A69" s="8">
        <f>A68+1</f>
        <v>6</v>
      </c>
      <c r="B69" s="18" t="s">
        <v>14</v>
      </c>
      <c r="C69" s="7">
        <v>503</v>
      </c>
      <c r="D69" s="7">
        <v>640</v>
      </c>
      <c r="E69" s="7">
        <v>632</v>
      </c>
      <c r="F69" s="7">
        <v>750</v>
      </c>
      <c r="G69" s="7">
        <v>865</v>
      </c>
      <c r="H69" s="7">
        <v>865</v>
      </c>
      <c r="I69" s="7">
        <v>908</v>
      </c>
      <c r="J69" s="7">
        <v>908</v>
      </c>
    </row>
    <row r="70" spans="1:11" ht="18.75" x14ac:dyDescent="0.2">
      <c r="A70" s="23">
        <f>A69+1</f>
        <v>7</v>
      </c>
      <c r="B70" s="18" t="s">
        <v>15</v>
      </c>
      <c r="C70" s="7">
        <v>394</v>
      </c>
      <c r="D70" s="7">
        <v>468</v>
      </c>
      <c r="E70" s="7">
        <v>463</v>
      </c>
      <c r="F70" s="7">
        <v>545.4</v>
      </c>
      <c r="G70" s="7">
        <v>640.79999999999995</v>
      </c>
      <c r="H70" s="7">
        <v>640.79999999999995</v>
      </c>
      <c r="I70" s="7">
        <v>679</v>
      </c>
      <c r="J70" s="7">
        <v>720</v>
      </c>
    </row>
    <row r="71" spans="1:11" ht="15" x14ac:dyDescent="0.2">
      <c r="A71" s="23"/>
      <c r="B71" s="9" t="s">
        <v>16</v>
      </c>
      <c r="C71" s="7">
        <f>C70+C115</f>
        <v>776.6</v>
      </c>
      <c r="D71" s="7">
        <f>D70+D115</f>
        <v>931.61</v>
      </c>
      <c r="E71" s="7">
        <f>E70+E115</f>
        <v>916.14</v>
      </c>
      <c r="F71" s="7">
        <v>1073.76</v>
      </c>
      <c r="G71" s="7">
        <v>1233.8</v>
      </c>
      <c r="H71" s="7">
        <v>1233.8</v>
      </c>
      <c r="I71" s="7">
        <f>I70+I115</f>
        <v>1293.5900000000001</v>
      </c>
      <c r="J71" s="7">
        <f>J70+J115</f>
        <v>1334.5900000000001</v>
      </c>
    </row>
    <row r="72" spans="1:11" ht="18.75" x14ac:dyDescent="0.2">
      <c r="A72" s="23">
        <v>8</v>
      </c>
      <c r="B72" s="18" t="s">
        <v>125</v>
      </c>
      <c r="C72" s="7">
        <v>949</v>
      </c>
      <c r="D72" s="7"/>
      <c r="E72" s="7"/>
      <c r="F72" s="7"/>
      <c r="G72" s="7">
        <v>1490</v>
      </c>
      <c r="H72" s="7">
        <v>1490</v>
      </c>
      <c r="I72" s="7">
        <v>1555</v>
      </c>
      <c r="J72" s="7">
        <v>1579</v>
      </c>
    </row>
    <row r="73" spans="1:11" ht="15" x14ac:dyDescent="0.2">
      <c r="A73" s="23"/>
      <c r="B73" s="9" t="s">
        <v>17</v>
      </c>
      <c r="C73" s="7"/>
      <c r="D73" s="7">
        <v>1112</v>
      </c>
      <c r="E73" s="7"/>
      <c r="F73" s="7">
        <v>1284</v>
      </c>
      <c r="G73" s="7">
        <f>1334+137</f>
        <v>1471</v>
      </c>
      <c r="H73" s="7">
        <f>1334+137</f>
        <v>1471</v>
      </c>
      <c r="I73" s="7">
        <v>1530</v>
      </c>
      <c r="J73" s="7">
        <v>1530</v>
      </c>
    </row>
    <row r="74" spans="1:11" ht="15" x14ac:dyDescent="0.2">
      <c r="A74" s="23"/>
      <c r="B74" s="9" t="s">
        <v>18</v>
      </c>
      <c r="C74" s="7"/>
      <c r="D74" s="7"/>
      <c r="E74" s="7"/>
      <c r="F74" s="7">
        <v>1307</v>
      </c>
      <c r="G74" s="7">
        <f>1370+137</f>
        <v>1507</v>
      </c>
      <c r="H74" s="7">
        <f>1370+137</f>
        <v>1507</v>
      </c>
      <c r="I74" s="7">
        <v>1597</v>
      </c>
      <c r="J74" s="7">
        <v>1660</v>
      </c>
    </row>
    <row r="75" spans="1:11" ht="15" x14ac:dyDescent="0.2">
      <c r="A75" s="8">
        <f>A72+1</f>
        <v>9</v>
      </c>
      <c r="B75" s="9" t="s">
        <v>19</v>
      </c>
      <c r="C75" s="9"/>
      <c r="D75" s="9"/>
      <c r="E75" s="6"/>
      <c r="F75" s="7">
        <v>787</v>
      </c>
      <c r="G75" s="7">
        <v>905</v>
      </c>
      <c r="H75" s="7">
        <v>905</v>
      </c>
      <c r="I75" s="7">
        <v>950</v>
      </c>
      <c r="J75" s="7">
        <v>950</v>
      </c>
    </row>
    <row r="76" spans="1:11" ht="33.75" x14ac:dyDescent="0.2">
      <c r="A76" s="23">
        <v>10</v>
      </c>
      <c r="B76" s="18" t="s">
        <v>126</v>
      </c>
      <c r="C76" s="7">
        <v>494</v>
      </c>
      <c r="D76" s="7">
        <v>593</v>
      </c>
      <c r="E76" s="7">
        <v>583</v>
      </c>
      <c r="F76" s="7"/>
      <c r="G76" s="7">
        <v>776.72</v>
      </c>
      <c r="H76" s="7">
        <v>777.86</v>
      </c>
      <c r="I76" s="7">
        <v>824.07</v>
      </c>
      <c r="J76" s="7">
        <v>873.28</v>
      </c>
    </row>
    <row r="77" spans="1:11" ht="15" x14ac:dyDescent="0.2">
      <c r="A77" s="23"/>
      <c r="B77" s="9" t="s">
        <v>17</v>
      </c>
      <c r="C77" s="7">
        <v>382</v>
      </c>
      <c r="D77" s="7">
        <v>458</v>
      </c>
      <c r="E77" s="7">
        <v>451</v>
      </c>
      <c r="F77" s="7">
        <v>532</v>
      </c>
      <c r="G77" s="7">
        <v>612</v>
      </c>
      <c r="H77" s="7">
        <v>612</v>
      </c>
      <c r="I77" s="7">
        <v>648</v>
      </c>
      <c r="J77" s="7">
        <v>687</v>
      </c>
    </row>
    <row r="78" spans="1:11" ht="15" x14ac:dyDescent="0.2">
      <c r="A78" s="23"/>
      <c r="B78" s="9" t="s">
        <v>18</v>
      </c>
      <c r="C78" s="7">
        <v>502</v>
      </c>
      <c r="D78" s="7">
        <v>602</v>
      </c>
      <c r="E78" s="7">
        <v>593</v>
      </c>
      <c r="F78" s="7">
        <v>706</v>
      </c>
      <c r="G78" s="7">
        <v>807</v>
      </c>
      <c r="H78" s="7">
        <v>807</v>
      </c>
      <c r="I78" s="7">
        <v>855</v>
      </c>
      <c r="J78" s="7">
        <v>906</v>
      </c>
    </row>
    <row r="79" spans="1:11" ht="18.75" x14ac:dyDescent="0.2">
      <c r="A79" s="24">
        <v>11</v>
      </c>
      <c r="B79" s="18" t="s">
        <v>82</v>
      </c>
      <c r="C79" s="7"/>
      <c r="D79" s="7"/>
      <c r="E79" s="7"/>
      <c r="F79" s="7">
        <v>781</v>
      </c>
      <c r="G79" s="7">
        <v>895</v>
      </c>
      <c r="H79" s="7">
        <v>895</v>
      </c>
      <c r="I79" s="7">
        <v>946</v>
      </c>
      <c r="J79" s="7">
        <v>973</v>
      </c>
    </row>
    <row r="80" spans="1:11" ht="15" x14ac:dyDescent="0.2">
      <c r="A80" s="24"/>
      <c r="B80" s="9" t="s">
        <v>83</v>
      </c>
      <c r="C80" s="7">
        <v>549</v>
      </c>
      <c r="D80" s="7">
        <v>672</v>
      </c>
      <c r="E80" s="7">
        <v>665</v>
      </c>
      <c r="F80" s="7"/>
      <c r="G80" s="7">
        <v>890</v>
      </c>
      <c r="H80" s="7">
        <v>890</v>
      </c>
      <c r="I80" s="7">
        <v>925</v>
      </c>
      <c r="J80" s="7">
        <v>925</v>
      </c>
    </row>
    <row r="81" spans="1:10" ht="15" x14ac:dyDescent="0.2">
      <c r="A81" s="24"/>
      <c r="B81" s="9" t="s">
        <v>81</v>
      </c>
      <c r="C81" s="7"/>
      <c r="D81" s="7"/>
      <c r="E81" s="7"/>
      <c r="F81" s="7"/>
      <c r="G81" s="7">
        <v>915.7</v>
      </c>
      <c r="H81" s="7">
        <v>915.7</v>
      </c>
      <c r="I81" s="7">
        <v>970.64</v>
      </c>
      <c r="J81" s="7">
        <v>1032</v>
      </c>
    </row>
    <row r="82" spans="1:10" ht="18.75" x14ac:dyDescent="0.2">
      <c r="A82" s="23">
        <v>12</v>
      </c>
      <c r="B82" s="18" t="s">
        <v>84</v>
      </c>
      <c r="C82" s="7">
        <v>583</v>
      </c>
      <c r="D82" s="7">
        <v>699</v>
      </c>
      <c r="E82" s="7">
        <v>691</v>
      </c>
      <c r="F82" s="7"/>
      <c r="G82" s="7">
        <v>929.09</v>
      </c>
      <c r="H82" s="7">
        <v>925.48</v>
      </c>
      <c r="I82" s="7">
        <v>980.87</v>
      </c>
      <c r="J82" s="7">
        <v>1045.02</v>
      </c>
    </row>
    <row r="83" spans="1:10" ht="15" x14ac:dyDescent="0.2">
      <c r="A83" s="23"/>
      <c r="B83" s="9" t="s">
        <v>17</v>
      </c>
      <c r="C83" s="7">
        <v>489</v>
      </c>
      <c r="D83" s="7">
        <v>587</v>
      </c>
      <c r="E83" s="7">
        <v>580</v>
      </c>
      <c r="F83" s="7">
        <v>690</v>
      </c>
      <c r="G83" s="7">
        <v>804</v>
      </c>
      <c r="H83" s="7">
        <v>804</v>
      </c>
      <c r="I83" s="7">
        <v>852</v>
      </c>
      <c r="J83" s="7">
        <v>912</v>
      </c>
    </row>
    <row r="84" spans="1:10" ht="15" x14ac:dyDescent="0.2">
      <c r="A84" s="23"/>
      <c r="B84" s="9" t="s">
        <v>18</v>
      </c>
      <c r="C84" s="7">
        <v>620</v>
      </c>
      <c r="D84" s="7">
        <v>744</v>
      </c>
      <c r="E84" s="7">
        <v>735</v>
      </c>
      <c r="F84" s="7">
        <v>873</v>
      </c>
      <c r="G84" s="7">
        <v>1067</v>
      </c>
      <c r="H84" s="7">
        <v>1067</v>
      </c>
      <c r="I84" s="7">
        <v>1131</v>
      </c>
      <c r="J84" s="7">
        <v>1200</v>
      </c>
    </row>
    <row r="85" spans="1:10" ht="37.5" x14ac:dyDescent="0.2">
      <c r="A85" s="5">
        <v>13</v>
      </c>
      <c r="B85" s="18" t="s">
        <v>85</v>
      </c>
      <c r="C85" s="13"/>
      <c r="D85" s="13"/>
      <c r="E85" s="13"/>
      <c r="F85" s="13">
        <v>897</v>
      </c>
      <c r="G85" s="13">
        <v>1034</v>
      </c>
      <c r="H85" s="13">
        <v>1034</v>
      </c>
      <c r="I85" s="13">
        <v>1075</v>
      </c>
      <c r="J85" s="13">
        <v>1075</v>
      </c>
    </row>
    <row r="86" spans="1:10" ht="18.75" x14ac:dyDescent="0.2">
      <c r="A86" s="5">
        <v>14</v>
      </c>
      <c r="B86" s="18" t="s">
        <v>86</v>
      </c>
      <c r="C86" s="7"/>
      <c r="D86" s="7">
        <v>411</v>
      </c>
      <c r="E86" s="7">
        <v>404</v>
      </c>
      <c r="F86" s="7"/>
      <c r="G86" s="7">
        <v>590</v>
      </c>
      <c r="H86" s="7">
        <v>590</v>
      </c>
      <c r="I86" s="7">
        <v>622</v>
      </c>
      <c r="J86" s="7">
        <v>622</v>
      </c>
    </row>
    <row r="87" spans="1:10" ht="18.75" x14ac:dyDescent="0.2">
      <c r="A87" s="5">
        <v>15</v>
      </c>
      <c r="B87" s="18" t="s">
        <v>87</v>
      </c>
      <c r="C87" s="7">
        <v>509</v>
      </c>
      <c r="D87" s="7">
        <v>616</v>
      </c>
      <c r="E87" s="7">
        <v>606</v>
      </c>
      <c r="F87" s="7">
        <v>718</v>
      </c>
      <c r="G87" s="7">
        <v>823</v>
      </c>
      <c r="H87" s="7">
        <v>823</v>
      </c>
      <c r="I87" s="7">
        <v>864</v>
      </c>
      <c r="J87" s="7">
        <v>864</v>
      </c>
    </row>
    <row r="88" spans="1:10" ht="18.75" x14ac:dyDescent="0.2">
      <c r="A88" s="5">
        <f>A87+1</f>
        <v>16</v>
      </c>
      <c r="B88" s="18" t="s">
        <v>88</v>
      </c>
      <c r="C88" s="7">
        <v>515</v>
      </c>
      <c r="D88" s="7">
        <v>631</v>
      </c>
      <c r="E88" s="7">
        <v>621</v>
      </c>
      <c r="F88" s="7">
        <v>732</v>
      </c>
      <c r="G88" s="7">
        <v>842</v>
      </c>
      <c r="H88" s="7">
        <v>842</v>
      </c>
      <c r="I88" s="7">
        <v>884</v>
      </c>
      <c r="J88" s="7">
        <v>884</v>
      </c>
    </row>
    <row r="89" spans="1:10" ht="18.75" x14ac:dyDescent="0.2">
      <c r="A89" s="5">
        <v>17</v>
      </c>
      <c r="B89" s="18" t="s">
        <v>89</v>
      </c>
      <c r="C89" s="7">
        <v>553</v>
      </c>
      <c r="D89" s="7">
        <v>667</v>
      </c>
      <c r="E89" s="7">
        <v>658</v>
      </c>
      <c r="F89" s="7">
        <v>732</v>
      </c>
      <c r="G89" s="7">
        <v>895</v>
      </c>
      <c r="H89" s="7">
        <v>895</v>
      </c>
      <c r="I89" s="7">
        <v>939</v>
      </c>
      <c r="J89" s="7">
        <v>939</v>
      </c>
    </row>
    <row r="90" spans="1:10" ht="18.75" x14ac:dyDescent="0.2">
      <c r="A90" s="24">
        <f>A89+1</f>
        <v>18</v>
      </c>
      <c r="B90" s="18" t="s">
        <v>90</v>
      </c>
      <c r="C90" s="7">
        <v>97</v>
      </c>
      <c r="D90" s="7">
        <v>105</v>
      </c>
      <c r="E90" s="7"/>
      <c r="F90" s="7">
        <v>111</v>
      </c>
      <c r="G90" s="7">
        <v>127</v>
      </c>
      <c r="H90" s="7">
        <v>127</v>
      </c>
      <c r="I90" s="7">
        <v>134</v>
      </c>
      <c r="J90" s="7">
        <v>136</v>
      </c>
    </row>
    <row r="91" spans="1:10" ht="15" x14ac:dyDescent="0.2">
      <c r="A91" s="24"/>
      <c r="B91" s="9" t="s">
        <v>16</v>
      </c>
      <c r="C91" s="7">
        <f>C90+C115</f>
        <v>479.6</v>
      </c>
      <c r="D91" s="7">
        <f>D90+D115</f>
        <v>568.61</v>
      </c>
      <c r="E91" s="7">
        <f>D90+E115</f>
        <v>558.14</v>
      </c>
      <c r="F91" s="7">
        <v>639.36</v>
      </c>
      <c r="G91" s="7">
        <v>720</v>
      </c>
      <c r="H91" s="7">
        <v>720</v>
      </c>
      <c r="I91" s="7">
        <f>I90+I115</f>
        <v>748.59</v>
      </c>
      <c r="J91" s="7">
        <f>J90+J115</f>
        <v>750.59</v>
      </c>
    </row>
    <row r="92" spans="1:10" ht="15" x14ac:dyDescent="0.2">
      <c r="A92" s="24"/>
      <c r="B92" s="9" t="s">
        <v>91</v>
      </c>
      <c r="C92" s="7"/>
      <c r="D92" s="7"/>
      <c r="E92" s="7"/>
      <c r="F92" s="7"/>
      <c r="G92" s="7">
        <v>1360.8</v>
      </c>
      <c r="H92" s="7">
        <v>1360.8</v>
      </c>
      <c r="I92" s="7">
        <f>I91+I70</f>
        <v>1427.5900000000001</v>
      </c>
      <c r="J92" s="7">
        <f>J91+J70</f>
        <v>1470.5900000000001</v>
      </c>
    </row>
    <row r="93" spans="1:10" ht="18.75" x14ac:dyDescent="0.2">
      <c r="A93" s="24">
        <v>19</v>
      </c>
      <c r="B93" s="18" t="s">
        <v>92</v>
      </c>
      <c r="C93" s="6"/>
      <c r="D93" s="6"/>
      <c r="E93" s="6"/>
      <c r="F93" s="7"/>
      <c r="G93" s="7">
        <v>127</v>
      </c>
      <c r="H93" s="7">
        <v>127</v>
      </c>
      <c r="I93" s="7">
        <v>134</v>
      </c>
      <c r="J93" s="7">
        <v>136</v>
      </c>
    </row>
    <row r="94" spans="1:10" ht="30" x14ac:dyDescent="0.2">
      <c r="A94" s="24"/>
      <c r="B94" s="9" t="s">
        <v>93</v>
      </c>
      <c r="C94" s="6"/>
      <c r="D94" s="6"/>
      <c r="E94" s="6"/>
      <c r="F94" s="7"/>
      <c r="G94" s="7">
        <v>1427.33</v>
      </c>
      <c r="H94" s="7">
        <v>1487.8</v>
      </c>
      <c r="I94" s="7">
        <v>1561.59</v>
      </c>
      <c r="J94" s="7">
        <v>1606.59</v>
      </c>
    </row>
    <row r="95" spans="1:10" ht="18.75" x14ac:dyDescent="0.2">
      <c r="A95" s="23">
        <v>20</v>
      </c>
      <c r="B95" s="20" t="s">
        <v>94</v>
      </c>
      <c r="C95" s="20"/>
      <c r="D95" s="20"/>
      <c r="E95" s="6"/>
      <c r="F95" s="7"/>
      <c r="G95" s="7"/>
      <c r="H95" s="7"/>
      <c r="I95" s="7"/>
      <c r="J95" s="7"/>
    </row>
    <row r="96" spans="1:10" ht="15" x14ac:dyDescent="0.2">
      <c r="A96" s="23"/>
      <c r="B96" s="9" t="s">
        <v>95</v>
      </c>
      <c r="C96" s="7">
        <v>77</v>
      </c>
      <c r="D96" s="7">
        <v>97</v>
      </c>
      <c r="E96" s="7">
        <v>96</v>
      </c>
      <c r="F96" s="7">
        <v>107</v>
      </c>
      <c r="G96" s="7">
        <v>128</v>
      </c>
      <c r="H96" s="7">
        <v>128</v>
      </c>
      <c r="I96" s="7">
        <v>129</v>
      </c>
      <c r="J96" s="7">
        <v>129</v>
      </c>
    </row>
    <row r="97" spans="1:10" ht="15" x14ac:dyDescent="0.2">
      <c r="A97" s="23"/>
      <c r="B97" s="9" t="s">
        <v>96</v>
      </c>
      <c r="C97" s="7"/>
      <c r="D97" s="7">
        <v>800</v>
      </c>
      <c r="E97" s="7">
        <v>792</v>
      </c>
      <c r="F97" s="7">
        <v>917</v>
      </c>
      <c r="G97" s="7">
        <v>1052</v>
      </c>
      <c r="H97" s="7">
        <v>1052</v>
      </c>
      <c r="I97" s="7">
        <v>1094</v>
      </c>
      <c r="J97" s="7">
        <v>1094</v>
      </c>
    </row>
    <row r="98" spans="1:10" ht="15" x14ac:dyDescent="0.2">
      <c r="A98" s="23"/>
      <c r="B98" s="9" t="s">
        <v>97</v>
      </c>
      <c r="C98" s="7"/>
      <c r="D98" s="7">
        <v>1125</v>
      </c>
      <c r="E98" s="7"/>
      <c r="F98" s="7">
        <v>1140</v>
      </c>
      <c r="G98" s="7">
        <v>1316</v>
      </c>
      <c r="H98" s="7">
        <v>1316</v>
      </c>
      <c r="I98" s="7">
        <v>1368</v>
      </c>
      <c r="J98" s="7">
        <v>1368</v>
      </c>
    </row>
    <row r="99" spans="1:10" ht="15" x14ac:dyDescent="0.2">
      <c r="A99" s="23"/>
      <c r="B99" s="9" t="s">
        <v>98</v>
      </c>
      <c r="C99" s="7">
        <v>626.20000000000005</v>
      </c>
      <c r="D99" s="7"/>
      <c r="E99" s="7"/>
      <c r="F99" s="7">
        <v>859.16</v>
      </c>
      <c r="G99" s="7">
        <v>977.33</v>
      </c>
      <c r="H99" s="7">
        <f>H96+H106</f>
        <v>977.33</v>
      </c>
      <c r="I99" s="7">
        <f>I96+I106</f>
        <v>1012.6</v>
      </c>
      <c r="J99" s="7">
        <f>J96+J106</f>
        <v>1012.6</v>
      </c>
    </row>
    <row r="100" spans="1:10" ht="18.75" x14ac:dyDescent="0.2">
      <c r="A100" s="8">
        <v>21</v>
      </c>
      <c r="B100" s="18" t="s">
        <v>99</v>
      </c>
      <c r="C100" s="21">
        <v>525</v>
      </c>
      <c r="D100" s="21">
        <v>635</v>
      </c>
      <c r="E100" s="7">
        <v>627</v>
      </c>
      <c r="F100" s="7">
        <v>721</v>
      </c>
      <c r="G100" s="7">
        <v>830</v>
      </c>
      <c r="H100" s="7">
        <v>830</v>
      </c>
      <c r="I100" s="7">
        <v>863</v>
      </c>
      <c r="J100" s="7">
        <v>863</v>
      </c>
    </row>
    <row r="101" spans="1:10" ht="18.75" x14ac:dyDescent="0.2">
      <c r="A101" s="24">
        <v>22</v>
      </c>
      <c r="B101" s="20" t="s">
        <v>100</v>
      </c>
      <c r="C101" s="20"/>
      <c r="D101" s="20"/>
      <c r="E101" s="6"/>
      <c r="F101" s="7"/>
      <c r="G101" s="7"/>
      <c r="H101" s="7">
        <v>830</v>
      </c>
      <c r="I101" s="7">
        <v>871</v>
      </c>
      <c r="J101" s="7">
        <v>871</v>
      </c>
    </row>
    <row r="102" spans="1:10" ht="15" x14ac:dyDescent="0.2">
      <c r="A102" s="24"/>
      <c r="B102" s="9" t="s">
        <v>101</v>
      </c>
      <c r="C102" s="7">
        <v>558</v>
      </c>
      <c r="D102" s="7">
        <v>689</v>
      </c>
      <c r="E102" s="7">
        <v>686</v>
      </c>
      <c r="F102" s="7">
        <v>806</v>
      </c>
      <c r="G102" s="7">
        <v>931</v>
      </c>
      <c r="H102" s="7">
        <v>931</v>
      </c>
      <c r="I102" s="7">
        <v>979</v>
      </c>
      <c r="J102" s="7">
        <v>979</v>
      </c>
    </row>
    <row r="103" spans="1:10" ht="15" x14ac:dyDescent="0.2">
      <c r="A103" s="24"/>
      <c r="B103" s="9" t="s">
        <v>102</v>
      </c>
      <c r="C103" s="7">
        <v>513</v>
      </c>
      <c r="D103" s="7">
        <v>608</v>
      </c>
      <c r="E103" s="7">
        <v>605</v>
      </c>
      <c r="F103" s="7">
        <v>717</v>
      </c>
      <c r="G103" s="7">
        <v>830</v>
      </c>
      <c r="H103" s="7">
        <v>830</v>
      </c>
      <c r="I103" s="7">
        <v>871</v>
      </c>
      <c r="J103" s="7">
        <v>871</v>
      </c>
    </row>
    <row r="104" spans="1:10" ht="18.75" x14ac:dyDescent="0.2">
      <c r="A104" s="8">
        <v>23</v>
      </c>
      <c r="B104" s="18" t="s">
        <v>103</v>
      </c>
      <c r="C104" s="21">
        <v>592</v>
      </c>
      <c r="D104" s="21">
        <v>714</v>
      </c>
      <c r="E104" s="7">
        <v>706</v>
      </c>
      <c r="F104" s="7">
        <v>825</v>
      </c>
      <c r="G104" s="7">
        <v>950</v>
      </c>
      <c r="H104" s="7">
        <v>950</v>
      </c>
      <c r="I104" s="7">
        <v>996</v>
      </c>
      <c r="J104" s="7">
        <v>996</v>
      </c>
    </row>
    <row r="105" spans="1:10" ht="18.75" x14ac:dyDescent="0.2">
      <c r="A105" s="24">
        <v>24</v>
      </c>
      <c r="B105" s="20" t="s">
        <v>104</v>
      </c>
      <c r="C105" s="20"/>
      <c r="D105" s="20"/>
      <c r="E105" s="7"/>
      <c r="F105" s="7"/>
      <c r="G105" s="7"/>
      <c r="H105" s="7"/>
      <c r="I105" s="7"/>
      <c r="J105" s="7"/>
    </row>
    <row r="106" spans="1:10" ht="15" x14ac:dyDescent="0.2">
      <c r="A106" s="24"/>
      <c r="B106" s="9" t="s">
        <v>105</v>
      </c>
      <c r="C106" s="7">
        <v>549.20000000000005</v>
      </c>
      <c r="D106" s="7">
        <v>659.09</v>
      </c>
      <c r="E106" s="7">
        <v>647.57000000000005</v>
      </c>
      <c r="F106" s="7">
        <v>752.16</v>
      </c>
      <c r="G106" s="7">
        <v>849.33</v>
      </c>
      <c r="H106" s="7">
        <v>849.33</v>
      </c>
      <c r="I106" s="7">
        <v>883.6</v>
      </c>
      <c r="J106" s="7">
        <v>883.6</v>
      </c>
    </row>
    <row r="107" spans="1:10" ht="15" x14ac:dyDescent="0.2">
      <c r="A107" s="24"/>
      <c r="B107" s="9" t="s">
        <v>106</v>
      </c>
      <c r="C107" s="7"/>
      <c r="D107" s="7"/>
      <c r="E107" s="7">
        <v>838.22</v>
      </c>
      <c r="F107" s="7">
        <v>901.13</v>
      </c>
      <c r="G107" s="7">
        <v>1017.54</v>
      </c>
      <c r="H107" s="7">
        <v>1017.54</v>
      </c>
      <c r="I107" s="7">
        <v>1058.5999999999999</v>
      </c>
      <c r="J107" s="7">
        <v>1058.5999999999999</v>
      </c>
    </row>
    <row r="108" spans="1:10" ht="15" x14ac:dyDescent="0.2">
      <c r="A108" s="24"/>
      <c r="B108" s="9" t="s">
        <v>107</v>
      </c>
      <c r="C108" s="7">
        <v>798.3</v>
      </c>
      <c r="D108" s="7">
        <v>838.22</v>
      </c>
      <c r="E108" s="7"/>
      <c r="F108" s="7">
        <v>942.94</v>
      </c>
      <c r="G108" s="7">
        <v>1064.76</v>
      </c>
      <c r="H108" s="7">
        <v>1064.76</v>
      </c>
      <c r="I108" s="7">
        <v>1107.72</v>
      </c>
      <c r="J108" s="7">
        <v>1107.72</v>
      </c>
    </row>
    <row r="109" spans="1:10" ht="15" x14ac:dyDescent="0.2">
      <c r="A109" s="24"/>
      <c r="B109" s="9" t="s">
        <v>108</v>
      </c>
      <c r="C109" s="6"/>
      <c r="D109" s="6"/>
      <c r="E109" s="6"/>
      <c r="F109" s="7"/>
      <c r="G109" s="7"/>
      <c r="H109" s="7"/>
      <c r="I109" s="7"/>
      <c r="J109" s="7"/>
    </row>
    <row r="110" spans="1:10" ht="15" x14ac:dyDescent="0.2">
      <c r="A110" s="24"/>
      <c r="B110" s="9" t="s">
        <v>109</v>
      </c>
      <c r="C110" s="6"/>
      <c r="D110" s="6"/>
      <c r="E110" s="6"/>
      <c r="F110" s="7"/>
      <c r="G110" s="7"/>
      <c r="H110" s="7"/>
      <c r="I110" s="7"/>
      <c r="J110" s="7"/>
    </row>
    <row r="111" spans="1:10" ht="15" x14ac:dyDescent="0.2">
      <c r="A111" s="24"/>
      <c r="B111" s="9" t="s">
        <v>110</v>
      </c>
      <c r="C111" s="7">
        <v>333.8</v>
      </c>
      <c r="D111" s="7">
        <v>404.48</v>
      </c>
      <c r="E111" s="7">
        <v>395.34</v>
      </c>
      <c r="F111" s="7">
        <v>465.25</v>
      </c>
      <c r="G111" s="7">
        <v>520.84</v>
      </c>
      <c r="H111" s="7">
        <v>520.84</v>
      </c>
      <c r="I111" s="7">
        <v>542.86</v>
      </c>
      <c r="J111" s="7">
        <v>542.86</v>
      </c>
    </row>
    <row r="112" spans="1:10" ht="15" x14ac:dyDescent="0.2">
      <c r="A112" s="24"/>
      <c r="B112" s="9" t="s">
        <v>111</v>
      </c>
      <c r="C112" s="7">
        <v>444.3</v>
      </c>
      <c r="D112" s="7">
        <v>538.37</v>
      </c>
      <c r="E112" s="7">
        <v>526.22</v>
      </c>
      <c r="F112" s="7">
        <v>598.03</v>
      </c>
      <c r="G112" s="7">
        <v>669.51</v>
      </c>
      <c r="H112" s="7">
        <v>669.51</v>
      </c>
      <c r="I112" s="7">
        <v>697.78</v>
      </c>
      <c r="J112" s="7">
        <v>697.78</v>
      </c>
    </row>
    <row r="113" spans="1:26" ht="15" x14ac:dyDescent="0.2">
      <c r="A113" s="24"/>
      <c r="B113" s="9" t="s">
        <v>112</v>
      </c>
      <c r="C113" s="7"/>
      <c r="D113" s="7"/>
      <c r="E113" s="7"/>
      <c r="F113" s="7">
        <v>620.59</v>
      </c>
      <c r="G113" s="7">
        <v>694.77</v>
      </c>
      <c r="H113" s="7">
        <v>694.77</v>
      </c>
      <c r="I113" s="7">
        <v>724.11</v>
      </c>
      <c r="J113" s="7">
        <v>724.11</v>
      </c>
    </row>
    <row r="114" spans="1:26" ht="15" x14ac:dyDescent="0.2">
      <c r="A114" s="24"/>
      <c r="B114" s="6" t="s">
        <v>113</v>
      </c>
      <c r="C114" s="6"/>
      <c r="D114" s="6"/>
      <c r="E114" s="7"/>
      <c r="F114" s="7"/>
      <c r="G114" s="7"/>
      <c r="H114" s="7"/>
      <c r="I114" s="7"/>
      <c r="J114" s="7"/>
    </row>
    <row r="115" spans="1:26" ht="15" x14ac:dyDescent="0.2">
      <c r="A115" s="24"/>
      <c r="B115" s="9" t="s">
        <v>17</v>
      </c>
      <c r="C115" s="7">
        <v>382.6</v>
      </c>
      <c r="D115" s="7">
        <v>463.61</v>
      </c>
      <c r="E115" s="7">
        <v>453.14</v>
      </c>
      <c r="F115" s="7">
        <v>528.36</v>
      </c>
      <c r="G115" s="7">
        <v>593</v>
      </c>
      <c r="H115" s="7">
        <v>593</v>
      </c>
      <c r="I115" s="7">
        <v>614.59</v>
      </c>
      <c r="J115" s="7">
        <v>614.59</v>
      </c>
    </row>
    <row r="116" spans="1:26" ht="15" x14ac:dyDescent="0.2">
      <c r="A116" s="24"/>
      <c r="B116" s="19" t="s">
        <v>114</v>
      </c>
      <c r="C116" s="7"/>
      <c r="D116" s="7"/>
      <c r="E116" s="7"/>
      <c r="F116" s="7"/>
      <c r="G116" s="7">
        <v>1014.33</v>
      </c>
      <c r="H116" s="7">
        <f>G116</f>
        <v>1014.33</v>
      </c>
      <c r="I116" s="7">
        <v>1052.0999999999999</v>
      </c>
      <c r="J116" s="7">
        <v>1052.0999999999999</v>
      </c>
    </row>
    <row r="117" spans="1:26" ht="15" x14ac:dyDescent="0.2">
      <c r="A117" s="24"/>
      <c r="B117" s="19" t="s">
        <v>115</v>
      </c>
      <c r="C117" s="7"/>
      <c r="D117" s="7"/>
      <c r="E117" s="7"/>
      <c r="F117" s="7"/>
      <c r="G117" s="10"/>
      <c r="H117" s="10"/>
      <c r="I117" s="10"/>
      <c r="J117" s="10"/>
    </row>
    <row r="118" spans="1:26" ht="15" x14ac:dyDescent="0.2">
      <c r="A118" s="24"/>
      <c r="B118" s="9" t="s">
        <v>17</v>
      </c>
      <c r="C118" s="7"/>
      <c r="D118" s="7"/>
      <c r="E118" s="7"/>
      <c r="F118" s="7"/>
      <c r="G118" s="7">
        <v>1117.33</v>
      </c>
      <c r="H118" s="7">
        <f>G118</f>
        <v>1117.33</v>
      </c>
      <c r="I118" s="7">
        <v>1154.5999999999999</v>
      </c>
      <c r="J118" s="7">
        <v>1154.5999999999999</v>
      </c>
    </row>
    <row r="119" spans="1:26" ht="15" x14ac:dyDescent="0.2">
      <c r="A119" s="24"/>
      <c r="B119" s="9" t="s">
        <v>116</v>
      </c>
      <c r="C119" s="7"/>
      <c r="D119" s="7"/>
      <c r="E119" s="7"/>
      <c r="F119" s="7"/>
      <c r="G119" s="7">
        <v>1332.76</v>
      </c>
      <c r="H119" s="7">
        <f>G119</f>
        <v>1332.76</v>
      </c>
      <c r="I119" s="7">
        <v>1378.72</v>
      </c>
      <c r="J119" s="7">
        <v>1378.72</v>
      </c>
    </row>
    <row r="120" spans="1:26" ht="18.75" x14ac:dyDescent="0.2">
      <c r="A120" s="5">
        <v>25</v>
      </c>
      <c r="B120" s="18" t="s">
        <v>117</v>
      </c>
      <c r="C120" s="13"/>
      <c r="D120" s="13"/>
      <c r="E120" s="13"/>
      <c r="F120" s="13"/>
      <c r="G120" s="13" t="s">
        <v>22</v>
      </c>
      <c r="H120" s="13">
        <v>885</v>
      </c>
      <c r="I120" s="13">
        <v>900</v>
      </c>
      <c r="J120" s="13">
        <v>900</v>
      </c>
    </row>
    <row r="121" spans="1:26" ht="18.75" x14ac:dyDescent="0.2">
      <c r="A121" s="24">
        <v>26</v>
      </c>
      <c r="B121" s="18" t="s">
        <v>127</v>
      </c>
      <c r="C121" s="7"/>
      <c r="D121" s="7"/>
      <c r="E121" s="7"/>
      <c r="F121" s="7"/>
      <c r="G121" s="7"/>
      <c r="H121" s="7">
        <v>1370</v>
      </c>
      <c r="I121" s="7"/>
      <c r="J121" s="7">
        <v>1490</v>
      </c>
    </row>
    <row r="122" spans="1:26" ht="15" x14ac:dyDescent="0.2">
      <c r="A122" s="24"/>
      <c r="B122" s="9" t="s">
        <v>110</v>
      </c>
      <c r="C122" s="7"/>
      <c r="D122" s="7"/>
      <c r="E122" s="7"/>
      <c r="F122" s="7"/>
      <c r="G122" s="7">
        <v>1300</v>
      </c>
      <c r="H122" s="7">
        <v>1300</v>
      </c>
      <c r="I122" s="7">
        <v>1352</v>
      </c>
      <c r="J122" s="7">
        <v>1352</v>
      </c>
    </row>
    <row r="123" spans="1:26" ht="15" x14ac:dyDescent="0.2">
      <c r="A123" s="24"/>
      <c r="B123" s="9" t="s">
        <v>118</v>
      </c>
      <c r="C123" s="7"/>
      <c r="D123" s="7"/>
      <c r="E123" s="7"/>
      <c r="F123" s="7"/>
      <c r="G123" s="7">
        <v>1637.86</v>
      </c>
      <c r="H123" s="7">
        <v>1637.86</v>
      </c>
      <c r="I123" s="7">
        <v>1736</v>
      </c>
      <c r="J123" s="7">
        <v>1812</v>
      </c>
    </row>
    <row r="124" spans="1:26" ht="18.75" x14ac:dyDescent="0.2">
      <c r="A124" s="5">
        <v>27</v>
      </c>
      <c r="B124" s="18" t="s">
        <v>119</v>
      </c>
      <c r="C124" s="7"/>
      <c r="D124" s="7">
        <v>786</v>
      </c>
      <c r="E124" s="7"/>
      <c r="F124" s="7">
        <v>907</v>
      </c>
      <c r="G124" s="7">
        <v>1040</v>
      </c>
      <c r="H124" s="7">
        <v>1040</v>
      </c>
      <c r="I124" s="7">
        <v>1081</v>
      </c>
      <c r="J124" s="7">
        <v>1081</v>
      </c>
    </row>
    <row r="125" spans="1:26" x14ac:dyDescent="0.2">
      <c r="A125" s="15"/>
      <c r="B125" s="17"/>
      <c r="C125" s="15"/>
      <c r="D125" s="15"/>
      <c r="E125" s="15"/>
      <c r="F125" s="15"/>
      <c r="G125" s="15"/>
      <c r="H125" s="15"/>
      <c r="I125" s="15"/>
      <c r="J125" s="15"/>
    </row>
    <row r="126" spans="1:26" ht="18" x14ac:dyDescent="0.2">
      <c r="A126" s="31" t="s">
        <v>122</v>
      </c>
      <c r="B126" s="31"/>
      <c r="C126" s="31"/>
      <c r="D126" s="31"/>
      <c r="E126" s="31"/>
      <c r="F126" s="31"/>
      <c r="G126" s="31"/>
      <c r="H126" s="31"/>
      <c r="I126" s="31"/>
      <c r="J126" s="31"/>
    </row>
    <row r="127" spans="1:26" ht="18" x14ac:dyDescent="0.2">
      <c r="A127" s="30" t="s">
        <v>120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8" x14ac:dyDescent="0.2">
      <c r="A128" s="27" t="s">
        <v>121</v>
      </c>
      <c r="B128" s="27"/>
      <c r="C128" s="27"/>
      <c r="D128" s="27"/>
      <c r="E128" s="27"/>
      <c r="F128" s="27"/>
      <c r="G128" s="27"/>
      <c r="H128" s="27"/>
      <c r="I128" s="27"/>
      <c r="J128" s="27"/>
    </row>
    <row r="129" spans="1:10" s="16" customFormat="1" ht="39.75" customHeight="1" x14ac:dyDescent="0.2">
      <c r="A129" s="28" t="s">
        <v>123</v>
      </c>
      <c r="B129" s="28"/>
      <c r="C129" s="28"/>
      <c r="D129" s="28"/>
      <c r="E129" s="28"/>
      <c r="F129" s="28"/>
      <c r="G129" s="28"/>
      <c r="H129" s="28"/>
      <c r="I129" s="28"/>
      <c r="J129" s="28"/>
    </row>
  </sheetData>
  <mergeCells count="27">
    <mergeCell ref="A129:J129"/>
    <mergeCell ref="K127:Z127"/>
    <mergeCell ref="A127:J127"/>
    <mergeCell ref="A126:J126"/>
    <mergeCell ref="D3:E3"/>
    <mergeCell ref="H3:J3"/>
    <mergeCell ref="G3:G4"/>
    <mergeCell ref="C3:C4"/>
    <mergeCell ref="F3:F4"/>
    <mergeCell ref="A128:J128"/>
    <mergeCell ref="A76:A78"/>
    <mergeCell ref="A121:A123"/>
    <mergeCell ref="A105:A119"/>
    <mergeCell ref="A79:A81"/>
    <mergeCell ref="A70:A71"/>
    <mergeCell ref="A18:A19"/>
    <mergeCell ref="A101:A103"/>
    <mergeCell ref="A1:J1"/>
    <mergeCell ref="A5:A17"/>
    <mergeCell ref="A90:A92"/>
    <mergeCell ref="A93:A94"/>
    <mergeCell ref="A95:A99"/>
    <mergeCell ref="A82:A84"/>
    <mergeCell ref="A20:A66"/>
    <mergeCell ref="A72:A74"/>
    <mergeCell ref="B3:B4"/>
    <mergeCell ref="A3:A4"/>
  </mergeCells>
  <phoneticPr fontId="19" type="noConversion"/>
  <pageMargins left="0.16" right="0.17" top="0.26" bottom="0.31" header="0.17" footer="0.22"/>
  <pageSetup paperSize="9" scale="36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 тепло</vt:lpstr>
      <vt:lpstr>'Тарифы тепло'!Область_печати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nastia</cp:lastModifiedBy>
  <dcterms:created xsi:type="dcterms:W3CDTF">1996-10-08T23:32:33Z</dcterms:created>
  <dcterms:modified xsi:type="dcterms:W3CDTF">2012-04-05T10:35:28Z</dcterms:modified>
</cp:coreProperties>
</file>