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Лист1!$A$1:$H$44</definedName>
  </definedNames>
  <calcPr calcId="124519"/>
</workbook>
</file>

<file path=xl/calcChain.xml><?xml version="1.0" encoding="utf-8"?>
<calcChain xmlns="http://schemas.openxmlformats.org/spreadsheetml/2006/main">
  <c r="G34" i="1"/>
  <c r="G32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/>
  <c r="G8"/>
  <c r="H9"/>
  <c r="G19"/>
  <c r="G37" s="1"/>
  <c r="G36" l="1"/>
  <c r="D17"/>
  <c r="H10"/>
  <c r="H6" s="1"/>
  <c r="G10"/>
  <c r="D18" s="1"/>
  <c r="G6" l="1"/>
  <c r="D1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<sst xmlns="http://schemas.openxmlformats.org/spreadsheetml/2006/main" count="69" uniqueCount="68">
  <si>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</si>
  <si>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</si>
  <si>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</si>
  <si>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</si>
  <si>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</si>
  <si>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</si>
  <si>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</si>
  <si>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</si>
  <si>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</si>
  <si>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</si>
  <si>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</si>
  <si>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</si>
  <si>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</si>
  <si>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</si>
  <si>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</si>
  <si>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</si>
  <si>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</si>
  <si>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</si>
  <si>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</si>
  <si>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</si>
  <si>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</si>
  <si>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</si>
  <si>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</si>
  <si>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</si>
  <si>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</si>
  <si>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</si>
  <si>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</si>
  <si>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</si>
  <si>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</si>
  <si>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</si>
  <si>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</si>
  <si>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</si>
  <si>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</si>
  <si>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</si>
  <si>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</si>
  <si>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</si>
  <si>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</si>
  <si>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</si>
  <si>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</si>
  <si>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</si>
  <si>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</si>
  <si>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</si>
  <si>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</si>
  <si>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</si>
  <si>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</si>
  <si>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</si>
  <si>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</si>
  <si>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</si>
  <si>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</si>
  <si>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</si>
  <si>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</si>
  <si>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</si>
  <si>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</si>
  <si>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</si>
  <si>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</si>
  <si>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</si>
  <si>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</si>
  <si>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</si>
  <si>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</si>
  <si>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</si>
  <si>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</si>
  <si>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</si>
  <si>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</si>
  <si>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</si>
  <si>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</si>
  <si>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 2011 год по дому № 2 по пер. 2-ой Винновский</t>
  </si>
  <si>
    <t>Аренда за тек. и предыд.годы</t>
  </si>
  <si>
    <t>20,74/35,55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</si>
</sst>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88">
          <cell r="M288">
            <v>62457.77</v>
          </cell>
          <cell r="R288">
            <v>62400.03</v>
          </cell>
        </row>
        <row r="289">
          <cell r="M289">
            <v>72716.05</v>
          </cell>
          <cell r="R289">
            <v>72510.209999999992</v>
          </cell>
        </row>
        <row r="303">
          <cell r="M303">
            <v>273694.72000000003</v>
          </cell>
          <cell r="R303">
            <v>270589.24</v>
          </cell>
        </row>
        <row r="308">
          <cell r="M308">
            <v>113793.19999999998</v>
          </cell>
          <cell r="R308">
            <v>111955.31000000001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8" workbookViewId="0">
      <selection activeCell="B25" sqref="B25:C25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2" t="s">
        <v>33</v>
      </c>
      <c r="B1" s="22"/>
      <c r="C1" s="22"/>
      <c r="D1" s="22"/>
      <c r="E1" s="22"/>
      <c r="F1" s="22"/>
      <c r="G1" s="22"/>
      <c r="H1" s="22"/>
    </row>
    <row r="2" spans="1:9" ht="22.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9" ht="22.5" customHeight="1">
      <c r="A3" s="22" t="s">
        <v>65</v>
      </c>
      <c r="B3" s="22"/>
      <c r="C3" s="22"/>
      <c r="D3" s="22"/>
      <c r="E3" s="22"/>
      <c r="F3" s="22"/>
      <c r="G3" s="22"/>
      <c r="H3" s="22"/>
    </row>
    <row r="4" spans="1:9" ht="22.5" customHeight="1">
      <c r="B4" s="7" t="s">
        <v>54</v>
      </c>
      <c r="C4" s="14">
        <v>1113.0999999999999</v>
      </c>
      <c r="D4" t="s">
        <v>53</v>
      </c>
    </row>
    <row r="5" spans="1:9" s="1" customFormat="1" ht="78" customHeight="1">
      <c r="A5" s="8" t="s">
        <v>0</v>
      </c>
      <c r="B5" s="24" t="s">
        <v>1</v>
      </c>
      <c r="C5" s="25"/>
      <c r="D5" s="24" t="s">
        <v>52</v>
      </c>
      <c r="E5" s="2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G8+G10</f>
        <v>522661.74</v>
      </c>
      <c r="H6" s="2">
        <f>H8+H10</f>
        <v>517454.79</v>
      </c>
    </row>
    <row r="7" spans="1:9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9" s="1" customFormat="1" ht="15.75">
      <c r="A8" s="11" t="s">
        <v>6</v>
      </c>
      <c r="B8" s="26" t="s">
        <v>7</v>
      </c>
      <c r="C8" s="27"/>
      <c r="D8" s="30">
        <v>8.7100000000000009</v>
      </c>
      <c r="E8" s="31"/>
      <c r="F8" s="2"/>
      <c r="G8" s="17">
        <f>'[1]Page 1'!$M$308</f>
        <v>113793.19999999998</v>
      </c>
      <c r="H8" s="2">
        <f>'[1]Page 1'!$R$308</f>
        <v>111955.31000000001</v>
      </c>
    </row>
    <row r="9" spans="1:9" s="1" customFormat="1" ht="15.75">
      <c r="A9" s="11"/>
      <c r="B9" s="21" t="s">
        <v>66</v>
      </c>
      <c r="C9" s="18"/>
      <c r="D9" s="19"/>
      <c r="E9" s="20"/>
      <c r="F9" s="2"/>
      <c r="G9" s="17">
        <v>0</v>
      </c>
      <c r="H9" s="2">
        <f>G9</f>
        <v>0</v>
      </c>
    </row>
    <row r="10" spans="1:9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408868.54000000004</v>
      </c>
      <c r="H10" s="2">
        <f>H12+H13+H14+H15</f>
        <v>405499.48</v>
      </c>
    </row>
    <row r="11" spans="1:9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126.19</v>
      </c>
      <c r="G12" s="2">
        <f>'[1]Page 1'!$M$289</f>
        <v>72716.05</v>
      </c>
      <c r="H12" s="2">
        <f>'[1]Page 1'!$R$289</f>
        <v>72510.209999999992</v>
      </c>
      <c r="I12" s="6"/>
    </row>
    <row r="13" spans="1:9" s="1" customFormat="1" ht="15.75">
      <c r="A13" s="12" t="s">
        <v>30</v>
      </c>
      <c r="B13" s="26" t="s">
        <v>11</v>
      </c>
      <c r="C13" s="27"/>
      <c r="D13" s="30">
        <v>14.49</v>
      </c>
      <c r="E13" s="31"/>
      <c r="F13" s="2">
        <v>108.39</v>
      </c>
      <c r="G13" s="2">
        <f>'[1]Page 1'!$M$288</f>
        <v>62457.77</v>
      </c>
      <c r="H13" s="2">
        <f>'[1]Page 1'!$R$288</f>
        <v>62400.03</v>
      </c>
    </row>
    <row r="14" spans="1:9" s="1" customFormat="1" ht="15.75">
      <c r="A14" s="12" t="s">
        <v>31</v>
      </c>
      <c r="B14" s="26" t="s">
        <v>12</v>
      </c>
      <c r="C14" s="27"/>
      <c r="D14" s="30" t="s">
        <v>67</v>
      </c>
      <c r="E14" s="31"/>
      <c r="F14" s="2"/>
      <c r="G14" s="2">
        <f>'[1]Page 1'!$M$303</f>
        <v>273694.72000000003</v>
      </c>
      <c r="H14" s="2">
        <f>'[1]Page 1'!$R$303</f>
        <v>270589.24</v>
      </c>
      <c r="I14" s="6"/>
    </row>
    <row r="15" spans="1:9" s="1" customFormat="1" ht="15.75">
      <c r="A15" s="11" t="s">
        <v>13</v>
      </c>
      <c r="B15" s="26" t="s">
        <v>14</v>
      </c>
      <c r="C15" s="27"/>
      <c r="D15" s="28"/>
      <c r="E15" s="29"/>
      <c r="F15" s="2"/>
      <c r="G15" s="2"/>
      <c r="H15" s="2"/>
    </row>
    <row r="16" spans="1:9" s="4" customFormat="1" ht="15.75">
      <c r="A16" s="13"/>
      <c r="B16" s="38" t="s">
        <v>15</v>
      </c>
      <c r="C16" s="39"/>
      <c r="D16" s="36">
        <f>D17+D18</f>
        <v>5206.9500000000262</v>
      </c>
      <c r="E16" s="37"/>
      <c r="F16" s="3"/>
      <c r="G16" s="3"/>
      <c r="H16" s="3"/>
    </row>
    <row r="17" spans="1:8" s="4" customFormat="1" ht="15.75">
      <c r="A17" s="13"/>
      <c r="B17" s="38" t="s">
        <v>16</v>
      </c>
      <c r="C17" s="39"/>
      <c r="D17" s="36">
        <f>G8-H8</f>
        <v>1837.8899999999703</v>
      </c>
      <c r="E17" s="37"/>
      <c r="F17" s="3"/>
      <c r="G17" s="3"/>
      <c r="H17" s="3"/>
    </row>
    <row r="18" spans="1:8" s="4" customFormat="1" ht="15.75">
      <c r="A18" s="13"/>
      <c r="B18" s="38" t="s">
        <v>17</v>
      </c>
      <c r="C18" s="39"/>
      <c r="D18" s="36">
        <f>G10-H10</f>
        <v>3369.0600000000559</v>
      </c>
      <c r="E18" s="37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28"/>
      <c r="E19" s="29"/>
      <c r="F19" s="2"/>
      <c r="G19" s="3">
        <f>G20+G21+G22+G23+G24+G25+G26+G27+G28+G29+G30+G31+G32+G33+G34+G35</f>
        <v>97596.608000000007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30">
        <v>1.84</v>
      </c>
      <c r="E20" s="31"/>
      <c r="F20" s="2"/>
      <c r="G20" s="2">
        <f>D20*12*$C$4</f>
        <v>24577.248</v>
      </c>
      <c r="H20" s="2"/>
    </row>
    <row r="21" spans="1:8" s="1" customFormat="1" ht="31.5" customHeight="1">
      <c r="A21" s="11" t="s">
        <v>37</v>
      </c>
      <c r="B21" s="26" t="s">
        <v>62</v>
      </c>
      <c r="C21" s="27"/>
      <c r="D21" s="30">
        <v>0.28000000000000003</v>
      </c>
      <c r="E21" s="31"/>
      <c r="F21" s="2"/>
      <c r="G21" s="2">
        <f t="shared" ref="G21:G32" si="0">D21*12*$C$4</f>
        <v>3740.0160000000001</v>
      </c>
      <c r="H21" s="2"/>
    </row>
    <row r="22" spans="1:8" s="1" customFormat="1" ht="15.75">
      <c r="A22" s="11" t="s">
        <v>38</v>
      </c>
      <c r="B22" s="26" t="s">
        <v>42</v>
      </c>
      <c r="C22" s="27"/>
      <c r="D22" s="30">
        <v>0.69</v>
      </c>
      <c r="E22" s="31"/>
      <c r="F22" s="2"/>
      <c r="G22" s="2">
        <f t="shared" si="0"/>
        <v>9216.4679999999989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4">
        <v>0.93</v>
      </c>
      <c r="E24" s="35"/>
      <c r="F24" s="2"/>
      <c r="G24" s="2">
        <f t="shared" si="0"/>
        <v>12422.196</v>
      </c>
      <c r="H24" s="2"/>
    </row>
    <row r="25" spans="1:8" s="1" customFormat="1" ht="18" customHeight="1">
      <c r="A25" s="11" t="s">
        <v>21</v>
      </c>
      <c r="B25" s="26" t="s">
        <v>55</v>
      </c>
      <c r="C25" s="27"/>
      <c r="D25" s="34">
        <v>0.13</v>
      </c>
      <c r="E25" s="35"/>
      <c r="F25" s="2"/>
      <c r="G25" s="2">
        <f t="shared" si="0"/>
        <v>1736.4359999999999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4">
        <v>0.04</v>
      </c>
      <c r="E26" s="35"/>
      <c r="F26" s="2"/>
      <c r="G26" s="2">
        <f t="shared" si="0"/>
        <v>534.2879999999999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4">
        <v>0.27</v>
      </c>
      <c r="E27" s="35"/>
      <c r="F27" s="2"/>
      <c r="G27" s="2">
        <f t="shared" si="0"/>
        <v>3606.444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4">
        <v>0.95</v>
      </c>
      <c r="E28" s="35"/>
      <c r="F28" s="2"/>
      <c r="G28" s="2">
        <f t="shared" si="0"/>
        <v>12689.339999999997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4">
        <v>0.51</v>
      </c>
      <c r="E29" s="35"/>
      <c r="F29" s="2"/>
      <c r="G29" s="2">
        <f t="shared" si="0"/>
        <v>6812.1719999999996</v>
      </c>
      <c r="H29" s="2"/>
    </row>
    <row r="30" spans="1:8" s="1" customFormat="1" ht="31.5" customHeight="1">
      <c r="A30" s="12" t="s">
        <v>56</v>
      </c>
      <c r="B30" s="26" t="s">
        <v>59</v>
      </c>
      <c r="C30" s="27"/>
      <c r="D30" s="34">
        <v>1.22</v>
      </c>
      <c r="E30" s="35"/>
      <c r="F30" s="2"/>
      <c r="G30" s="2">
        <f t="shared" si="0"/>
        <v>16295.784</v>
      </c>
      <c r="H30" s="2"/>
    </row>
    <row r="31" spans="1:8" s="1" customFormat="1" ht="18" customHeight="1">
      <c r="A31" s="11" t="s">
        <v>25</v>
      </c>
      <c r="B31" s="26" t="s">
        <v>58</v>
      </c>
      <c r="C31" s="27"/>
      <c r="D31" s="30">
        <v>0.19</v>
      </c>
      <c r="E31" s="31"/>
      <c r="F31" s="2"/>
      <c r="G31" s="2">
        <f t="shared" si="0"/>
        <v>2537.8679999999999</v>
      </c>
      <c r="H31" s="2"/>
    </row>
    <row r="32" spans="1:8" s="1" customFormat="1" ht="15.75" customHeight="1">
      <c r="A32" s="11" t="s">
        <v>26</v>
      </c>
      <c r="B32" s="26" t="s">
        <v>61</v>
      </c>
      <c r="C32" s="27"/>
      <c r="D32" s="30">
        <v>0.1</v>
      </c>
      <c r="E32" s="31"/>
      <c r="F32" s="2"/>
      <c r="G32" s="2">
        <f>D32*8*$C$4</f>
        <v>890.48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30"/>
      <c r="E33" s="31"/>
      <c r="F33" s="2"/>
      <c r="G33" s="17">
        <v>0</v>
      </c>
      <c r="H33" s="2"/>
    </row>
    <row r="34" spans="1:8" s="1" customFormat="1" ht="17.25" customHeight="1">
      <c r="A34" s="16" t="s">
        <v>57</v>
      </c>
      <c r="B34" s="26" t="s">
        <v>60</v>
      </c>
      <c r="C34" s="27"/>
      <c r="D34" s="30">
        <v>0.19</v>
      </c>
      <c r="E34" s="31"/>
      <c r="F34" s="2"/>
      <c r="G34" s="2">
        <f>D34*12*$C$4</f>
        <v>2537.8679999999999</v>
      </c>
      <c r="H34" s="2"/>
    </row>
    <row r="35" spans="1:8" s="1" customFormat="1" ht="17.25" customHeight="1">
      <c r="A35" s="16" t="s">
        <v>63</v>
      </c>
      <c r="B35" s="26" t="s">
        <v>64</v>
      </c>
      <c r="C35" s="27"/>
      <c r="D35" s="30">
        <v>2.9009999999999998</v>
      </c>
      <c r="E35" s="31"/>
      <c r="F35" s="2"/>
      <c r="G35" s="2">
        <v>0</v>
      </c>
      <c r="H35" s="2"/>
    </row>
    <row r="36" spans="1:8" s="4" customFormat="1" ht="47.25" customHeight="1">
      <c r="A36" s="9"/>
      <c r="B36" s="38" t="s">
        <v>49</v>
      </c>
      <c r="C36" s="39"/>
      <c r="D36" s="40"/>
      <c r="E36" s="41"/>
      <c r="F36" s="3"/>
      <c r="G36" s="3">
        <f>G8-G19+G9</f>
        <v>16196.591999999975</v>
      </c>
      <c r="H36" s="3"/>
    </row>
    <row r="37" spans="1:8" s="1" customFormat="1" ht="38.25" customHeight="1">
      <c r="A37" s="10"/>
      <c r="B37" s="38" t="s">
        <v>50</v>
      </c>
      <c r="C37" s="39"/>
      <c r="D37" s="40"/>
      <c r="E37" s="41"/>
      <c r="F37" s="5"/>
      <c r="G37" s="3">
        <f>H8-G19+H9</f>
        <v>14358.702000000005</v>
      </c>
      <c r="H37" s="5"/>
    </row>
    <row r="38" spans="1:8" s="1" customFormat="1" ht="15.75">
      <c r="B38" s="15"/>
    </row>
    <row r="39" spans="1:8" s="1" customFormat="1" ht="15.75"/>
    <row r="41" spans="1:8" ht="12" customHeight="1"/>
    <row r="42" spans="1:8" hidden="1"/>
    <row r="43" spans="1:8" ht="46.5" customHeight="1">
      <c r="F43" s="23" t="s">
        <v>32</v>
      </c>
      <c r="G43" s="23"/>
      <c r="H43" s="23"/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3:H43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2011-07-22T07:54:25Z</cp:lastPrinted>
  <dcterms:created xsi:type="dcterms:W3CDTF">2010-04-08T10:29:46Z</dcterms:created>
  <dcterms:modified xsi:type="dcterms:W3CDTF">2012-02-28T07:55:25Z</dcterms:modified>
</cp:coreProperties>
</file>