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3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6"/>
  <c r="G36" s="1"/>
  <c r="H9"/>
  <c r="H6" s="1"/>
  <c r="G37" s="1"/>
  <c r="G19"/>
  <c r="G32"/>
  <c r="G10" l="1"/>
  <c r="H10" l="1"/>
  <c r="D18"/>
  <c r="D17" l="1"/>
  <c r="D16" s="1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<sst xmlns="http://schemas.openxmlformats.org/spreadsheetml/2006/main" count="77" uniqueCount="76">
  <si>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</si>
  <si>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</si>
  <si>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</si>
  <si>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</si>
  <si>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</si>
  <si>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</si>
  <si>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</si>
  <si>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</si>
  <si>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</si>
  <si>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</si>
  <si>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</si>
  <si>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</si>
  <si>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</si>
  <si>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</si>
  <si>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</si>
  <si>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</si>
  <si>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</si>
  <si>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</si>
  <si>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</si>
  <si>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</si>
  <si>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</si>
  <si>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</si>
  <si>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</si>
  <si>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</si>
  <si>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</si>
  <si>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</si>
  <si>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</si>
  <si>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</si>
  <si>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</si>
  <si>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</si>
  <si>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</si>
  <si>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</si>
  <si>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</si>
  <si>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</si>
  <si>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</si>
  <si>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</si>
  <si>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</si>
  <si>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</si>
  <si>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</si>
  <si>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</si>
  <si>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</si>
  <si>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</si>
  <si>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</si>
  <si>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</si>
  <si>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</si>
  <si>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</si>
  <si>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</si>
  <si>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</si>
  <si>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</si>
  <si>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</si>
  <si>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</si>
  <si>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</si>
  <si>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</si>
  <si>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</si>
  <si>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</si>
  <si>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</si>
  <si>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</si>
  <si>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</si>
  <si>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</si>
  <si>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</si>
  <si>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</si>
  <si>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</si>
  <si>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</si>
  <si>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</si>
  <si>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57/2 по пр. Гая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</si>
  <si>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</si>
  <si>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</si>
  <si>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</si>
  <si>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</si>
  <si>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</si>
  <si>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</si>
  <si>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</si>
  <si>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Кровля мягкая</t>
  </si>
  <si>
    <t>ХВС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</si>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</sst>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954">
          <cell r="M954">
            <v>86726.5</v>
          </cell>
          <cell r="R954">
            <v>93715.22</v>
          </cell>
        </row>
        <row r="955">
          <cell r="M955">
            <v>61822.11</v>
          </cell>
          <cell r="R955">
            <v>65193.54</v>
          </cell>
        </row>
        <row r="956">
          <cell r="M956">
            <v>212338.7</v>
          </cell>
          <cell r="R956">
            <v>241660.26</v>
          </cell>
        </row>
        <row r="973">
          <cell r="M973">
            <v>647167.42000000004</v>
          </cell>
          <cell r="R973">
            <v>635264.03</v>
          </cell>
        </row>
        <row r="981">
          <cell r="M981">
            <v>403019.77000000014</v>
          </cell>
          <cell r="R981">
            <v>397162.97999999981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9" workbookViewId="0">
      <selection activeCell="B27" sqref="B27:C27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42" t="s">
        <v>33</v>
      </c>
      <c r="B1" s="42"/>
      <c r="C1" s="42"/>
      <c r="D1" s="42"/>
      <c r="E1" s="42"/>
      <c r="F1" s="42"/>
      <c r="G1" s="42"/>
      <c r="H1" s="42"/>
    </row>
    <row r="2" spans="1:9" ht="22.5" customHeight="1">
      <c r="A2" s="42" t="s">
        <v>34</v>
      </c>
      <c r="B2" s="42"/>
      <c r="C2" s="42"/>
      <c r="D2" s="42"/>
      <c r="E2" s="42"/>
      <c r="F2" s="42"/>
      <c r="G2" s="42"/>
      <c r="H2" s="42"/>
    </row>
    <row r="3" spans="1:9" ht="22.5" customHeight="1">
      <c r="A3" s="42" t="s">
        <v>64</v>
      </c>
      <c r="B3" s="42"/>
      <c r="C3" s="42"/>
      <c r="D3" s="42"/>
      <c r="E3" s="42"/>
      <c r="F3" s="42"/>
      <c r="G3" s="42"/>
      <c r="H3" s="42"/>
    </row>
    <row r="4" spans="1:9" ht="22.5" customHeight="1">
      <c r="B4" s="7" t="s">
        <v>54</v>
      </c>
      <c r="C4" s="14">
        <v>2522.65</v>
      </c>
      <c r="D4" t="s">
        <v>53</v>
      </c>
    </row>
    <row r="5" spans="1:9" s="1" customFormat="1" ht="78" customHeight="1">
      <c r="A5" s="8" t="s">
        <v>0</v>
      </c>
      <c r="B5" s="44" t="s">
        <v>1</v>
      </c>
      <c r="C5" s="45"/>
      <c r="D5" s="44" t="s">
        <v>52</v>
      </c>
      <c r="E5" s="4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37"/>
      <c r="E6" s="38"/>
      <c r="F6" s="2"/>
      <c r="G6" s="2">
        <f>G8+G9</f>
        <v>414809.82000000012</v>
      </c>
      <c r="H6" s="2">
        <f>H8+H9</f>
        <v>408953.0299999998</v>
      </c>
    </row>
    <row r="7" spans="1:9" s="1" customFormat="1" ht="15.75">
      <c r="A7" s="11"/>
      <c r="B7" s="27" t="s">
        <v>5</v>
      </c>
      <c r="C7" s="28"/>
      <c r="D7" s="37"/>
      <c r="E7" s="38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1'!$M$981</f>
        <v>403019.77000000014</v>
      </c>
      <c r="H8" s="2">
        <f>'[1]Page 1'!$R$981</f>
        <v>397162.97999999981</v>
      </c>
    </row>
    <row r="9" spans="1:9" s="1" customFormat="1" ht="15.75">
      <c r="A9" s="11"/>
      <c r="B9" s="26" t="s">
        <v>74</v>
      </c>
      <c r="C9" s="17"/>
      <c r="D9" s="18"/>
      <c r="E9" s="19"/>
      <c r="F9" s="2"/>
      <c r="G9" s="25">
        <v>11790.05</v>
      </c>
      <c r="H9" s="25">
        <f>G9</f>
        <v>11790.05</v>
      </c>
    </row>
    <row r="10" spans="1:9" s="1" customFormat="1" ht="15.75">
      <c r="A10" s="11" t="s">
        <v>8</v>
      </c>
      <c r="B10" s="27" t="s">
        <v>9</v>
      </c>
      <c r="C10" s="28"/>
      <c r="D10" s="37"/>
      <c r="E10" s="38"/>
      <c r="F10" s="2"/>
      <c r="G10" s="2">
        <f>G12+G13+G14+G15</f>
        <v>1008054.73</v>
      </c>
      <c r="H10" s="2">
        <f>H12+H13+H14+H15</f>
        <v>1035833.05</v>
      </c>
    </row>
    <row r="11" spans="1:9" s="1" customFormat="1" ht="15.75">
      <c r="A11" s="11"/>
      <c r="B11" s="27" t="s">
        <v>5</v>
      </c>
      <c r="C11" s="28"/>
      <c r="D11" s="37"/>
      <c r="E11" s="38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1'!$M$955</f>
        <v>61822.11</v>
      </c>
      <c r="H12" s="2">
        <f>'[1]Page 1'!$R$955</f>
        <v>65193.54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1'!$M$954</f>
        <v>86726.5</v>
      </c>
      <c r="H13" s="2">
        <f>'[1]Page 1'!$R$954</f>
        <v>93715.22</v>
      </c>
    </row>
    <row r="14" spans="1:9" s="1" customFormat="1" ht="15.75">
      <c r="A14" s="12" t="s">
        <v>31</v>
      </c>
      <c r="B14" s="27" t="s">
        <v>12</v>
      </c>
      <c r="C14" s="28"/>
      <c r="D14" s="29" t="s">
        <v>65</v>
      </c>
      <c r="E14" s="30"/>
      <c r="F14" s="2"/>
      <c r="G14" s="2">
        <f>'[1]Page 1'!$M$973</f>
        <v>647167.42000000004</v>
      </c>
      <c r="H14" s="2">
        <f>'[1]Page 1'!$R$973</f>
        <v>635264.03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37">
        <v>93.81</v>
      </c>
      <c r="E15" s="38"/>
      <c r="F15" s="2">
        <v>368.67</v>
      </c>
      <c r="G15" s="2">
        <f>'[1]Page 1'!$M$956</f>
        <v>212338.7</v>
      </c>
      <c r="H15" s="2">
        <f>'[1]Page 1'!$R$956</f>
        <v>241660.26</v>
      </c>
    </row>
    <row r="16" spans="1:9" s="4" customFormat="1" ht="15.75">
      <c r="A16" s="13"/>
      <c r="B16" s="31" t="s">
        <v>15</v>
      </c>
      <c r="C16" s="32"/>
      <c r="D16" s="39">
        <f>D17+D18</f>
        <v>-21921.529999999737</v>
      </c>
      <c r="E16" s="40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9">
        <f>G8-H8</f>
        <v>5856.7900000003283</v>
      </c>
      <c r="E17" s="40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9">
        <f>G10-H10</f>
        <v>-27778.320000000065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7" t="s">
        <v>36</v>
      </c>
      <c r="C19" s="28"/>
      <c r="D19" s="37"/>
      <c r="E19" s="38"/>
      <c r="F19" s="2"/>
      <c r="G19" s="3">
        <f>G20+G21+G22+G23+G24+G25+G26+G27+G28+G29+G30+G31+G32+G33+G34+G35</f>
        <v>462912.022</v>
      </c>
      <c r="H19" s="3"/>
    </row>
    <row r="20" spans="1:8" s="1" customFormat="1" ht="15.75">
      <c r="A20" s="11" t="s">
        <v>19</v>
      </c>
      <c r="B20" s="27" t="s">
        <v>35</v>
      </c>
      <c r="C20" s="28"/>
      <c r="D20" s="29">
        <v>1.84</v>
      </c>
      <c r="E20" s="30"/>
      <c r="F20" s="2"/>
      <c r="G20" s="2">
        <f>D20*12*$C$4</f>
        <v>55700.112000000008</v>
      </c>
      <c r="H20" s="2"/>
    </row>
    <row r="21" spans="1:8" s="1" customFormat="1" ht="31.5" customHeight="1">
      <c r="A21" s="11" t="s">
        <v>37</v>
      </c>
      <c r="B21" s="27" t="s">
        <v>61</v>
      </c>
      <c r="C21" s="28"/>
      <c r="D21" s="29">
        <v>0.91</v>
      </c>
      <c r="E21" s="30"/>
      <c r="F21" s="2"/>
      <c r="G21" s="2">
        <f t="shared" ref="G21:G31" si="0">D21*12*$C$4</f>
        <v>27547.338</v>
      </c>
      <c r="H21" s="2"/>
    </row>
    <row r="22" spans="1:8" s="1" customFormat="1" ht="15.75">
      <c r="A22" s="11" t="s">
        <v>38</v>
      </c>
      <c r="B22" s="27" t="s">
        <v>42</v>
      </c>
      <c r="C22" s="28"/>
      <c r="D22" s="29">
        <v>0.77</v>
      </c>
      <c r="E22" s="30"/>
      <c r="F22" s="2"/>
      <c r="G22" s="2">
        <f t="shared" si="0"/>
        <v>23309.286</v>
      </c>
      <c r="H22" s="2"/>
    </row>
    <row r="23" spans="1:8" s="1" customFormat="1" ht="15.75">
      <c r="A23" s="11" t="s">
        <v>39</v>
      </c>
      <c r="B23" s="27" t="s">
        <v>43</v>
      </c>
      <c r="C23" s="28"/>
      <c r="D23" s="35">
        <v>2.5099999999999998</v>
      </c>
      <c r="E23" s="36"/>
      <c r="F23" s="2"/>
      <c r="G23" s="2">
        <f t="shared" si="0"/>
        <v>75982.217999999993</v>
      </c>
      <c r="H23" s="2"/>
    </row>
    <row r="24" spans="1:8" s="1" customFormat="1" ht="15.75">
      <c r="A24" s="11" t="s">
        <v>20</v>
      </c>
      <c r="B24" s="27" t="s">
        <v>51</v>
      </c>
      <c r="C24" s="28"/>
      <c r="D24" s="35">
        <v>1.17</v>
      </c>
      <c r="E24" s="36"/>
      <c r="F24" s="2"/>
      <c r="G24" s="2">
        <f t="shared" si="0"/>
        <v>35418.006000000001</v>
      </c>
      <c r="H24" s="2"/>
    </row>
    <row r="25" spans="1:8" s="1" customFormat="1" ht="18" customHeight="1">
      <c r="A25" s="11" t="s">
        <v>21</v>
      </c>
      <c r="B25" s="27" t="s">
        <v>75</v>
      </c>
      <c r="C25" s="28"/>
      <c r="D25" s="35">
        <v>0.13</v>
      </c>
      <c r="E25" s="36"/>
      <c r="F25" s="2"/>
      <c r="G25" s="2">
        <f t="shared" si="0"/>
        <v>3935.3340000000003</v>
      </c>
      <c r="H25" s="2"/>
    </row>
    <row r="26" spans="1:8" s="1" customFormat="1" ht="15.75">
      <c r="A26" s="11" t="s">
        <v>22</v>
      </c>
      <c r="B26" s="27" t="s">
        <v>44</v>
      </c>
      <c r="C26" s="28"/>
      <c r="D26" s="35">
        <v>0.04</v>
      </c>
      <c r="E26" s="36"/>
      <c r="F26" s="2"/>
      <c r="G26" s="2">
        <f t="shared" si="0"/>
        <v>1210.8720000000001</v>
      </c>
      <c r="H26" s="2"/>
    </row>
    <row r="27" spans="1:8" s="1" customFormat="1" ht="15.75">
      <c r="A27" s="11" t="s">
        <v>23</v>
      </c>
      <c r="B27" s="27" t="s">
        <v>45</v>
      </c>
      <c r="C27" s="28"/>
      <c r="D27" s="35">
        <v>0.27</v>
      </c>
      <c r="E27" s="36"/>
      <c r="F27" s="2"/>
      <c r="G27" s="2">
        <f t="shared" si="0"/>
        <v>8173.3860000000004</v>
      </c>
      <c r="H27" s="2"/>
    </row>
    <row r="28" spans="1:8" s="1" customFormat="1" ht="15.75">
      <c r="A28" s="11" t="s">
        <v>24</v>
      </c>
      <c r="B28" s="27" t="s">
        <v>46</v>
      </c>
      <c r="C28" s="28"/>
      <c r="D28" s="35">
        <v>1.36</v>
      </c>
      <c r="E28" s="36"/>
      <c r="F28" s="2"/>
      <c r="G28" s="2">
        <f t="shared" si="0"/>
        <v>41169.648000000001</v>
      </c>
      <c r="H28" s="2"/>
    </row>
    <row r="29" spans="1:8" s="1" customFormat="1" ht="17.25" customHeight="1">
      <c r="A29" s="11" t="s">
        <v>40</v>
      </c>
      <c r="B29" s="27" t="s">
        <v>47</v>
      </c>
      <c r="C29" s="28"/>
      <c r="D29" s="35">
        <v>1.41</v>
      </c>
      <c r="E29" s="36"/>
      <c r="F29" s="2"/>
      <c r="G29" s="2">
        <f t="shared" si="0"/>
        <v>42683.237999999998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2.09</v>
      </c>
      <c r="E30" s="36"/>
      <c r="F30" s="2"/>
      <c r="G30" s="2">
        <f t="shared" si="0"/>
        <v>63268.061999999998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0.28000000000000003</v>
      </c>
      <c r="E31" s="30"/>
      <c r="F31" s="2"/>
      <c r="G31" s="2">
        <f t="shared" si="0"/>
        <v>8476.1040000000012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 t="shared" ref="G32" si="1">D32*8*$C$4</f>
        <v>2018.1200000000001</v>
      </c>
      <c r="H32" s="2"/>
    </row>
    <row r="33" spans="1:8" s="1" customFormat="1" ht="16.5" customHeight="1">
      <c r="A33" s="11" t="s">
        <v>41</v>
      </c>
      <c r="B33" s="27" t="s">
        <v>48</v>
      </c>
      <c r="C33" s="28"/>
      <c r="D33" s="29"/>
      <c r="E33" s="30"/>
      <c r="F33" s="2"/>
      <c r="G33" s="2">
        <v>69600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3329.8980000000001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D35*8*47</f>
        <v>1090.3999999999999</v>
      </c>
      <c r="H35" s="2"/>
    </row>
    <row r="36" spans="1:8" s="4" customFormat="1" ht="34.5" customHeight="1">
      <c r="A36" s="9"/>
      <c r="B36" s="31" t="s">
        <v>49</v>
      </c>
      <c r="C36" s="32"/>
      <c r="D36" s="33"/>
      <c r="E36" s="34"/>
      <c r="F36" s="3"/>
      <c r="G36" s="3">
        <f>G6-G19+G9</f>
        <v>-36312.151999999871</v>
      </c>
      <c r="H36" s="3"/>
    </row>
    <row r="37" spans="1:8" s="1" customFormat="1" ht="38.25" customHeight="1">
      <c r="A37" s="10"/>
      <c r="B37" s="31" t="s">
        <v>50</v>
      </c>
      <c r="C37" s="32"/>
      <c r="D37" s="33"/>
      <c r="E37" s="34"/>
      <c r="F37" s="5"/>
      <c r="G37" s="3">
        <f>H6-G19+H9</f>
        <v>-42168.942000000199</v>
      </c>
      <c r="H37" s="5"/>
    </row>
    <row r="38" spans="1:8" s="1" customFormat="1" ht="15.75">
      <c r="B38" s="15"/>
      <c r="E38" s="41" t="s">
        <v>66</v>
      </c>
      <c r="F38" s="41"/>
      <c r="G38" s="41"/>
      <c r="H38" s="41"/>
    </row>
    <row r="39" spans="1:8" s="1" customFormat="1" ht="15.75">
      <c r="B39" s="15"/>
      <c r="C39" s="15"/>
      <c r="E39" s="20" t="s">
        <v>67</v>
      </c>
      <c r="F39" s="20" t="s">
        <v>68</v>
      </c>
      <c r="G39" s="20" t="s">
        <v>69</v>
      </c>
      <c r="H39" s="20" t="s">
        <v>70</v>
      </c>
    </row>
    <row r="40" spans="1:8" s="1" customFormat="1" ht="15.75">
      <c r="B40" s="15"/>
      <c r="C40" s="15"/>
      <c r="E40" s="21">
        <v>1</v>
      </c>
      <c r="F40" s="21" t="s">
        <v>71</v>
      </c>
      <c r="G40" s="22">
        <v>2</v>
      </c>
      <c r="H40" s="21">
        <v>6000</v>
      </c>
    </row>
    <row r="41" spans="1:8" s="1" customFormat="1" ht="30">
      <c r="B41" s="15"/>
      <c r="E41" s="23">
        <v>2</v>
      </c>
      <c r="F41" s="21" t="s">
        <v>72</v>
      </c>
      <c r="G41" s="22">
        <v>125</v>
      </c>
      <c r="H41" s="21">
        <v>30900</v>
      </c>
    </row>
    <row r="42" spans="1:8" s="1" customFormat="1" ht="15.75">
      <c r="B42" s="15"/>
      <c r="E42" s="21">
        <v>3</v>
      </c>
      <c r="F42" s="21" t="s">
        <v>73</v>
      </c>
      <c r="G42" s="22">
        <v>12200</v>
      </c>
      <c r="H42" s="21">
        <v>32700</v>
      </c>
    </row>
    <row r="43" spans="1:8" ht="15.75">
      <c r="B43" s="15"/>
      <c r="E43" s="23">
        <v>4</v>
      </c>
      <c r="F43" s="24"/>
      <c r="G43" s="22"/>
      <c r="H43" s="21">
        <f>SUM(H40:H42)</f>
        <v>69600</v>
      </c>
    </row>
    <row r="44" spans="1:8" ht="12" customHeight="1"/>
    <row r="45" spans="1:8" hidden="1"/>
    <row r="46" spans="1:8" ht="46.5" customHeight="1">
      <c r="F46" s="43" t="s">
        <v>32</v>
      </c>
      <c r="G46" s="43"/>
      <c r="H46" s="43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2011-11-16T07:36:49Z</cp:lastPrinted>
  <dcterms:created xsi:type="dcterms:W3CDTF">2010-04-08T10:29:46Z</dcterms:created>
  <dcterms:modified xsi:type="dcterms:W3CDTF">2012-02-17T11:19:50Z</dcterms:modified>
</cp:coreProperties>
</file>