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<sst xmlns="http://schemas.openxmlformats.org/spreadsheetml/2006/main" count="77" uniqueCount="76">
  <si>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</si>
  <si>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</si>
  <si>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</si>
  <si>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</si>
  <si>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</si>
  <si>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</si>
  <si>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</si>
  <si>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</si>
  <si>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</si>
  <si>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</si>
  <si>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</si>
  <si>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</si>
  <si>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</si>
  <si>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</si>
  <si>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</si>
  <si>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</si>
  <si>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</si>
  <si>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</si>
  <si>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</si>
  <si>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</si>
  <si>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</si>
  <si>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</si>
  <si>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</si>
  <si>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</si>
  <si>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</si>
  <si>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</si>
  <si>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</si>
  <si>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</si>
  <si>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</si>
  <si>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</si>
  <si>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</si>
  <si>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</si>
  <si>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</si>
  <si>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</si>
  <si>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</si>
  <si>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</si>
  <si>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</si>
  <si>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</si>
  <si>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</si>
  <si>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</si>
  <si>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</si>
  <si>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</si>
  <si>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</si>
  <si>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</si>
  <si>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</si>
  <si>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</si>
  <si>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</si>
  <si>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</si>
  <si>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</si>
  <si>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</si>
  <si>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</si>
  <si>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</si>
  <si>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</si>
  <si>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</si>
  <si>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</si>
  <si>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</si>
  <si>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</si>
  <si>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</si>
  <si>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</si>
  <si>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</si>
  <si>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</si>
  <si>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</si>
  <si>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</si>
  <si>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</si>
  <si>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</si>
  <si>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</si>
  <si>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</si>
  <si>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</si>
  <si>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</si>
  <si>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</si>
  <si>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Задвижка</t>
  </si>
  <si>
    <t>за  2011 год по дому № 6 по пр. Героя России Аверьянова</t>
  </si>
  <si>
    <t>23,54/40,36</t>
  </si>
  <si>
    <t>Аренда за тек. и предыд.годы</t>
  </si>
  <si>
    <t>Кровля мягкая</t>
  </si>
  <si>
    <t>ЦО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</si>
</sst>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64" fontId="54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56" fillId="0" borderId="12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34">
      <selection activeCell="E39" sqref="E39:H45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8" ht="22.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8" ht="22.5" customHeight="1">
      <c r="A3" s="27" t="s">
        <v>71</v>
      </c>
      <c r="B3" s="27"/>
      <c r="C3" s="27"/>
      <c r="D3" s="27"/>
      <c r="E3" s="27"/>
      <c r="F3" s="27"/>
      <c r="G3" s="27"/>
      <c r="H3" s="27"/>
    </row>
    <row r="4" spans="2:4" ht="22.5" customHeight="1">
      <c r="B4" s="7" t="s">
        <v>53</v>
      </c>
      <c r="C4" s="14">
        <v>4242.65</v>
      </c>
      <c r="D4" t="s">
        <v>52</v>
      </c>
    </row>
    <row r="5" spans="1:8" s="1" customFormat="1" ht="78" customHeight="1">
      <c r="A5" s="8" t="s">
        <v>0</v>
      </c>
      <c r="B5" s="28" t="s">
        <v>1</v>
      </c>
      <c r="C5" s="29"/>
      <c r="D5" s="28" t="s">
        <v>51</v>
      </c>
      <c r="E5" s="29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0" t="s">
        <v>4</v>
      </c>
      <c r="C6" s="31"/>
      <c r="D6" s="32"/>
      <c r="E6" s="33"/>
      <c r="F6" s="2"/>
      <c r="G6" s="2">
        <f>G8+G10</f>
        <v>2456546.1500000004</v>
      </c>
      <c r="H6" s="2">
        <f>H8+H10</f>
        <v>2400917.36</v>
      </c>
    </row>
    <row r="7" spans="1:8" s="1" customFormat="1" ht="15.75">
      <c r="A7" s="11"/>
      <c r="B7" s="30" t="s">
        <v>5</v>
      </c>
      <c r="C7" s="31"/>
      <c r="D7" s="32"/>
      <c r="E7" s="33"/>
      <c r="F7" s="2"/>
      <c r="G7" s="2"/>
      <c r="H7" s="2"/>
    </row>
    <row r="8" spans="1:8" s="1" customFormat="1" ht="15.75">
      <c r="A8" s="11" t="s">
        <v>6</v>
      </c>
      <c r="B8" s="30" t="s">
        <v>7</v>
      </c>
      <c r="C8" s="31"/>
      <c r="D8" s="34">
        <v>10.78</v>
      </c>
      <c r="E8" s="35"/>
      <c r="F8" s="2"/>
      <c r="G8" s="2">
        <v>536959.77</v>
      </c>
      <c r="H8" s="2">
        <v>526845.09</v>
      </c>
    </row>
    <row r="9" spans="1:8" s="1" customFormat="1" ht="15.75">
      <c r="A9" s="11"/>
      <c r="B9" s="24" t="s">
        <v>73</v>
      </c>
      <c r="C9" s="16"/>
      <c r="D9" s="17"/>
      <c r="E9" s="18"/>
      <c r="F9" s="2"/>
      <c r="G9" s="2">
        <v>5500</v>
      </c>
      <c r="H9" s="2">
        <f>G9</f>
        <v>5500</v>
      </c>
    </row>
    <row r="10" spans="1:8" s="1" customFormat="1" ht="15.75">
      <c r="A10" s="11" t="s">
        <v>8</v>
      </c>
      <c r="B10" s="30" t="s">
        <v>9</v>
      </c>
      <c r="C10" s="31"/>
      <c r="D10" s="32"/>
      <c r="E10" s="33"/>
      <c r="F10" s="2"/>
      <c r="G10" s="2">
        <f>G12+G13+G14+G15</f>
        <v>1919586.3800000001</v>
      </c>
      <c r="H10" s="2">
        <f>H12+H13+H14+H15</f>
        <v>1874072.27</v>
      </c>
    </row>
    <row r="11" spans="1:8" s="1" customFormat="1" ht="15.75">
      <c r="A11" s="11"/>
      <c r="B11" s="30" t="s">
        <v>5</v>
      </c>
      <c r="C11" s="31"/>
      <c r="D11" s="32"/>
      <c r="E11" s="33"/>
      <c r="F11" s="2"/>
      <c r="G11" s="2"/>
      <c r="H11" s="2"/>
    </row>
    <row r="12" spans="1:9" s="1" customFormat="1" ht="18.75" customHeight="1">
      <c r="A12" s="12" t="s">
        <v>29</v>
      </c>
      <c r="B12" s="30" t="s">
        <v>10</v>
      </c>
      <c r="C12" s="31"/>
      <c r="D12" s="34">
        <v>16.87</v>
      </c>
      <c r="E12" s="35"/>
      <c r="F12" s="2">
        <v>82.33</v>
      </c>
      <c r="G12" s="2">
        <v>120698.03</v>
      </c>
      <c r="H12" s="2">
        <v>117011.82</v>
      </c>
      <c r="I12" s="6"/>
    </row>
    <row r="13" spans="1:8" s="1" customFormat="1" ht="15.75">
      <c r="A13" s="12" t="s">
        <v>30</v>
      </c>
      <c r="B13" s="30" t="s">
        <v>11</v>
      </c>
      <c r="C13" s="31"/>
      <c r="D13" s="34">
        <v>14.49</v>
      </c>
      <c r="E13" s="35"/>
      <c r="F13" s="2">
        <v>122.73</v>
      </c>
      <c r="G13" s="2">
        <v>169587.84</v>
      </c>
      <c r="H13" s="2">
        <v>165552.69</v>
      </c>
    </row>
    <row r="14" spans="1:9" s="1" customFormat="1" ht="15.75">
      <c r="A14" s="12" t="s">
        <v>31</v>
      </c>
      <c r="B14" s="30" t="s">
        <v>12</v>
      </c>
      <c r="C14" s="31"/>
      <c r="D14" s="34" t="s">
        <v>72</v>
      </c>
      <c r="E14" s="35"/>
      <c r="F14" s="2"/>
      <c r="G14" s="2">
        <v>1198760.33</v>
      </c>
      <c r="H14" s="2">
        <v>1170380.79</v>
      </c>
      <c r="I14" s="6"/>
    </row>
    <row r="15" spans="1:8" s="1" customFormat="1" ht="15.75">
      <c r="A15" s="11" t="s">
        <v>13</v>
      </c>
      <c r="B15" s="30" t="s">
        <v>14</v>
      </c>
      <c r="C15" s="31"/>
      <c r="D15" s="32">
        <v>93.81</v>
      </c>
      <c r="E15" s="33"/>
      <c r="F15" s="2">
        <v>336.78</v>
      </c>
      <c r="G15" s="2">
        <v>430540.18</v>
      </c>
      <c r="H15" s="2">
        <v>421126.97</v>
      </c>
    </row>
    <row r="16" spans="1:8" s="4" customFormat="1" ht="15.75">
      <c r="A16" s="13"/>
      <c r="B16" s="42" t="s">
        <v>15</v>
      </c>
      <c r="C16" s="43"/>
      <c r="D16" s="40">
        <f>D17+D18</f>
        <v>55628.790000000154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10114.680000000051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45514.1100000001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0" t="s">
        <v>35</v>
      </c>
      <c r="C19" s="31"/>
      <c r="D19" s="32"/>
      <c r="E19" s="33"/>
      <c r="F19" s="2"/>
      <c r="G19" s="3">
        <f>G20+G21+G22+G23+G24+G25+G26+G27+G28+G29+G30+G31+G32+G33+G34+G35</f>
        <v>565119.0179999999</v>
      </c>
      <c r="H19" s="3"/>
    </row>
    <row r="20" spans="1:8" s="1" customFormat="1" ht="15.75">
      <c r="A20" s="11" t="s">
        <v>19</v>
      </c>
      <c r="B20" s="30" t="s">
        <v>34</v>
      </c>
      <c r="C20" s="31"/>
      <c r="D20" s="34">
        <v>1.84</v>
      </c>
      <c r="E20" s="35"/>
      <c r="F20" s="2"/>
      <c r="G20" s="2">
        <f>D20*12*$C$4</f>
        <v>93677.712</v>
      </c>
      <c r="H20" s="2"/>
    </row>
    <row r="21" spans="1:8" s="1" customFormat="1" ht="16.5" customHeight="1">
      <c r="A21" s="11" t="s">
        <v>36</v>
      </c>
      <c r="B21" s="30" t="s">
        <v>63</v>
      </c>
      <c r="C21" s="31"/>
      <c r="D21" s="34">
        <v>0.91</v>
      </c>
      <c r="E21" s="35"/>
      <c r="F21" s="2"/>
      <c r="G21" s="2">
        <f aca="true" t="shared" si="0" ref="G21:G31">D21*12*$C$4</f>
        <v>46329.738</v>
      </c>
      <c r="H21" s="2"/>
    </row>
    <row r="22" spans="1:8" s="1" customFormat="1" ht="15.75">
      <c r="A22" s="11" t="s">
        <v>37</v>
      </c>
      <c r="B22" s="30" t="s">
        <v>41</v>
      </c>
      <c r="C22" s="31"/>
      <c r="D22" s="34">
        <v>0.71</v>
      </c>
      <c r="E22" s="35"/>
      <c r="F22" s="2"/>
      <c r="G22" s="2">
        <f t="shared" si="0"/>
        <v>36147.378</v>
      </c>
      <c r="H22" s="2"/>
    </row>
    <row r="23" spans="1:8" s="1" customFormat="1" ht="15.75">
      <c r="A23" s="11" t="s">
        <v>38</v>
      </c>
      <c r="B23" s="30" t="s">
        <v>42</v>
      </c>
      <c r="C23" s="31"/>
      <c r="D23" s="36"/>
      <c r="E23" s="37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30" t="s">
        <v>50</v>
      </c>
      <c r="C24" s="31"/>
      <c r="D24" s="38">
        <v>0.98</v>
      </c>
      <c r="E24" s="39"/>
      <c r="F24" s="2"/>
      <c r="G24" s="2">
        <f t="shared" si="0"/>
        <v>49893.56399999999</v>
      </c>
      <c r="H24" s="2"/>
    </row>
    <row r="25" spans="1:8" s="1" customFormat="1" ht="18" customHeight="1">
      <c r="A25" s="11" t="s">
        <v>21</v>
      </c>
      <c r="B25" s="30" t="s">
        <v>54</v>
      </c>
      <c r="C25" s="31"/>
      <c r="D25" s="34">
        <v>0.13</v>
      </c>
      <c r="E25" s="35"/>
      <c r="F25" s="2"/>
      <c r="G25" s="2">
        <f t="shared" si="0"/>
        <v>6618.534</v>
      </c>
      <c r="H25" s="2"/>
    </row>
    <row r="26" spans="1:8" s="1" customFormat="1" ht="15.75">
      <c r="A26" s="11" t="s">
        <v>22</v>
      </c>
      <c r="B26" s="30" t="s">
        <v>43</v>
      </c>
      <c r="C26" s="31"/>
      <c r="D26" s="34">
        <v>0.04</v>
      </c>
      <c r="E26" s="35"/>
      <c r="F26" s="2"/>
      <c r="G26" s="2">
        <f t="shared" si="0"/>
        <v>2036.4719999999998</v>
      </c>
      <c r="H26" s="2"/>
    </row>
    <row r="27" spans="1:8" s="1" customFormat="1" ht="15.75">
      <c r="A27" s="11" t="s">
        <v>23</v>
      </c>
      <c r="B27" s="30" t="s">
        <v>44</v>
      </c>
      <c r="C27" s="31"/>
      <c r="D27" s="34">
        <v>0.27</v>
      </c>
      <c r="E27" s="35"/>
      <c r="F27" s="2"/>
      <c r="G27" s="2">
        <f t="shared" si="0"/>
        <v>13746.186</v>
      </c>
      <c r="H27" s="2"/>
    </row>
    <row r="28" spans="1:8" s="1" customFormat="1" ht="15.75">
      <c r="A28" s="11" t="s">
        <v>24</v>
      </c>
      <c r="B28" s="30" t="s">
        <v>45</v>
      </c>
      <c r="C28" s="31"/>
      <c r="D28" s="34">
        <v>0.99</v>
      </c>
      <c r="E28" s="35"/>
      <c r="F28" s="2"/>
      <c r="G28" s="2">
        <f t="shared" si="0"/>
        <v>50402.68199999999</v>
      </c>
      <c r="H28" s="2"/>
    </row>
    <row r="29" spans="1:8" s="1" customFormat="1" ht="17.25" customHeight="1">
      <c r="A29" s="11" t="s">
        <v>39</v>
      </c>
      <c r="B29" s="30" t="s">
        <v>46</v>
      </c>
      <c r="C29" s="31"/>
      <c r="D29" s="38">
        <v>1.13</v>
      </c>
      <c r="E29" s="39"/>
      <c r="F29" s="2"/>
      <c r="G29" s="2">
        <f t="shared" si="0"/>
        <v>57530.33399999999</v>
      </c>
      <c r="H29" s="2"/>
    </row>
    <row r="30" spans="1:8" s="1" customFormat="1" ht="31.5" customHeight="1">
      <c r="A30" s="12" t="s">
        <v>55</v>
      </c>
      <c r="B30" s="30" t="s">
        <v>58</v>
      </c>
      <c r="C30" s="31"/>
      <c r="D30" s="38">
        <v>1.63</v>
      </c>
      <c r="E30" s="39"/>
      <c r="F30" s="2"/>
      <c r="G30" s="2">
        <f t="shared" si="0"/>
        <v>82986.23399999998</v>
      </c>
      <c r="H30" s="2"/>
    </row>
    <row r="31" spans="1:8" s="1" customFormat="1" ht="18" customHeight="1">
      <c r="A31" s="11" t="s">
        <v>25</v>
      </c>
      <c r="B31" s="30" t="s">
        <v>57</v>
      </c>
      <c r="C31" s="31"/>
      <c r="D31" s="34">
        <v>0.29</v>
      </c>
      <c r="E31" s="35"/>
      <c r="F31" s="2"/>
      <c r="G31" s="2">
        <f t="shared" si="0"/>
        <v>14764.421999999997</v>
      </c>
      <c r="H31" s="2"/>
    </row>
    <row r="32" spans="1:9" s="1" customFormat="1" ht="15.75" customHeight="1">
      <c r="A32" s="11" t="s">
        <v>26</v>
      </c>
      <c r="B32" s="30" t="s">
        <v>60</v>
      </c>
      <c r="C32" s="31"/>
      <c r="D32" s="34">
        <v>0.1</v>
      </c>
      <c r="E32" s="35"/>
      <c r="F32" s="2"/>
      <c r="G32" s="2">
        <f>D32*8*$C$4</f>
        <v>3394.12</v>
      </c>
      <c r="H32" s="2"/>
      <c r="I32" s="19"/>
    </row>
    <row r="33" spans="1:8" s="1" customFormat="1" ht="16.5" customHeight="1">
      <c r="A33" s="11" t="s">
        <v>40</v>
      </c>
      <c r="B33" s="30" t="s">
        <v>47</v>
      </c>
      <c r="C33" s="31"/>
      <c r="D33" s="34"/>
      <c r="E33" s="35"/>
      <c r="F33" s="2"/>
      <c r="G33" s="2">
        <v>95900</v>
      </c>
      <c r="H33" s="2"/>
    </row>
    <row r="34" spans="1:8" s="1" customFormat="1" ht="17.25" customHeight="1">
      <c r="A34" s="15" t="s">
        <v>56</v>
      </c>
      <c r="B34" s="30" t="s">
        <v>59</v>
      </c>
      <c r="C34" s="31"/>
      <c r="D34" s="34">
        <v>0.19</v>
      </c>
      <c r="E34" s="35"/>
      <c r="F34" s="2"/>
      <c r="G34" s="2">
        <f>D34*12*$C$4</f>
        <v>9673.242</v>
      </c>
      <c r="H34" s="2"/>
    </row>
    <row r="35" spans="1:8" s="1" customFormat="1" ht="17.25" customHeight="1">
      <c r="A35" s="15" t="s">
        <v>61</v>
      </c>
      <c r="B35" s="30" t="s">
        <v>62</v>
      </c>
      <c r="C35" s="31"/>
      <c r="D35" s="34">
        <v>2.9</v>
      </c>
      <c r="E35" s="35"/>
      <c r="F35" s="2"/>
      <c r="G35" s="2">
        <f>D35*8*87</f>
        <v>2018.3999999999999</v>
      </c>
      <c r="H35" s="2"/>
    </row>
    <row r="36" spans="1:8" s="4" customFormat="1" ht="35.25" customHeight="1">
      <c r="A36" s="9"/>
      <c r="B36" s="42" t="s">
        <v>48</v>
      </c>
      <c r="C36" s="43"/>
      <c r="D36" s="44"/>
      <c r="E36" s="45"/>
      <c r="F36" s="3"/>
      <c r="G36" s="3">
        <f>G8-G19+G9</f>
        <v>-22659.247999999905</v>
      </c>
      <c r="H36" s="3"/>
    </row>
    <row r="37" spans="1:8" s="1" customFormat="1" ht="38.25" customHeight="1">
      <c r="A37" s="10"/>
      <c r="B37" s="42" t="s">
        <v>49</v>
      </c>
      <c r="C37" s="43"/>
      <c r="D37" s="44"/>
      <c r="E37" s="45"/>
      <c r="F37" s="5"/>
      <c r="G37" s="3">
        <f>H8-G19+H9</f>
        <v>-32773.927999999956</v>
      </c>
      <c r="H37" s="5"/>
    </row>
    <row r="38" ht="15" hidden="1"/>
    <row r="39" spans="5:8" ht="15.75">
      <c r="E39" s="26" t="s">
        <v>64</v>
      </c>
      <c r="F39" s="26"/>
      <c r="G39" s="26"/>
      <c r="H39" s="26"/>
    </row>
    <row r="40" spans="5:8" ht="15">
      <c r="E40" s="20" t="s">
        <v>65</v>
      </c>
      <c r="F40" s="20" t="s">
        <v>66</v>
      </c>
      <c r="G40" s="20" t="s">
        <v>67</v>
      </c>
      <c r="H40" s="20" t="s">
        <v>68</v>
      </c>
    </row>
    <row r="41" spans="5:8" ht="15">
      <c r="E41" s="21">
        <v>1</v>
      </c>
      <c r="F41" s="21" t="s">
        <v>69</v>
      </c>
      <c r="G41" s="25">
        <v>12</v>
      </c>
      <c r="H41" s="21">
        <v>8300</v>
      </c>
    </row>
    <row r="42" spans="5:8" ht="15">
      <c r="E42" s="22">
        <v>2</v>
      </c>
      <c r="F42" s="23" t="s">
        <v>70</v>
      </c>
      <c r="G42" s="25">
        <v>1</v>
      </c>
      <c r="H42" s="21">
        <v>3800</v>
      </c>
    </row>
    <row r="43" spans="5:8" ht="30">
      <c r="E43" s="21">
        <v>3</v>
      </c>
      <c r="F43" s="21" t="s">
        <v>74</v>
      </c>
      <c r="G43" s="25">
        <v>239.8</v>
      </c>
      <c r="H43" s="21">
        <v>58600</v>
      </c>
    </row>
    <row r="44" spans="5:8" ht="15">
      <c r="E44" s="22">
        <v>4</v>
      </c>
      <c r="F44" s="21" t="s">
        <v>75</v>
      </c>
      <c r="G44" s="25">
        <v>2</v>
      </c>
      <c r="H44" s="21">
        <v>25200</v>
      </c>
    </row>
    <row r="45" ht="15">
      <c r="H45" s="21">
        <f>SUM(H41:H44)</f>
        <v>95900</v>
      </c>
    </row>
  </sheetData>
  <sheetProtection/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9:H39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2012-02-28T12:33:21Z</cp:lastPrinted>
  <dcterms:created xsi:type="dcterms:W3CDTF">2010-04-08T10:29:46Z</dcterms:created>
  <dcterms:modified xsi:type="dcterms:W3CDTF">2012-03-16T06:15:50Z</dcterms:modified>
  <cp:category/>
  <cp:version/>
  <cp:contentType/>
  <cp:contentStatus/>
</cp:coreProperties>
</file>