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<sst xmlns="http://schemas.openxmlformats.org/spreadsheetml/2006/main" count="69" uniqueCount="68">
  <si>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</si>
  <si>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</si>
  <si>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</si>
  <si>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</si>
  <si>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</si>
  <si>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</si>
  <si>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</si>
  <si>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</si>
  <si>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</si>
  <si>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</si>
  <si>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</si>
  <si>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</si>
  <si>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</si>
  <si>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</si>
  <si>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</si>
  <si>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</si>
  <si>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</si>
  <si>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</si>
  <si>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</si>
  <si>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</si>
  <si>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</si>
  <si>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</si>
  <si>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</si>
  <si>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</si>
  <si>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</si>
  <si>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</si>
  <si>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</si>
  <si>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</si>
  <si>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</si>
  <si>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</si>
  <si>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</si>
  <si>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</si>
  <si>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</si>
  <si>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</si>
  <si>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</si>
  <si>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</si>
  <si>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</si>
  <si>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</si>
  <si>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</si>
  <si>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</si>
  <si>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</si>
  <si>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</si>
  <si>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</si>
  <si>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</si>
  <si>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</si>
  <si>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</si>
  <si>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</si>
  <si>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</si>
  <si>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</si>
  <si>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</si>
  <si>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</si>
  <si>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</si>
  <si>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</si>
  <si>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</si>
  <si>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</si>
  <si>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</si>
  <si>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</si>
  <si>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</si>
  <si>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</si>
  <si>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</si>
  <si>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</si>
  <si>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</si>
  <si>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</si>
  <si>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</si>
  <si>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</si>
  <si>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23,54/40,36</t>
  </si>
  <si>
    <t>Аренда за тек. и предыд.годы</t>
  </si>
  <si>
    <t>за  2011 год по дому № 39 по пр. Гая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</si>
</sst>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6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16" fontId="50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6" fillId="0" borderId="0" xfId="0" applyFont="1" applyAlignment="1">
      <alignment/>
    </xf>
    <xf numFmtId="0" fontId="50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left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700">
          <cell r="M700">
            <v>233368.24</v>
          </cell>
          <cell r="R700">
            <v>231635.01</v>
          </cell>
        </row>
        <row r="701">
          <cell r="M701">
            <v>271699.82</v>
          </cell>
          <cell r="R701">
            <v>269673.95</v>
          </cell>
        </row>
        <row r="720">
          <cell r="M720">
            <v>1176656.1300000001</v>
          </cell>
          <cell r="R720">
            <v>1162335.02</v>
          </cell>
        </row>
        <row r="728">
          <cell r="M728">
            <v>728644.2999999997</v>
          </cell>
          <cell r="R728">
            <v>722435.53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36" t="s">
        <v>33</v>
      </c>
      <c r="B1" s="36"/>
      <c r="C1" s="36"/>
      <c r="D1" s="36"/>
      <c r="E1" s="36"/>
      <c r="F1" s="36"/>
      <c r="G1" s="36"/>
      <c r="H1" s="36"/>
    </row>
    <row r="2" spans="1:8" ht="22.5" customHeight="1">
      <c r="A2" s="36" t="s">
        <v>34</v>
      </c>
      <c r="B2" s="36"/>
      <c r="C2" s="36"/>
      <c r="D2" s="36"/>
      <c r="E2" s="36"/>
      <c r="F2" s="36"/>
      <c r="G2" s="36"/>
      <c r="H2" s="36"/>
    </row>
    <row r="3" spans="1:8" ht="22.5" customHeight="1">
      <c r="A3" s="36" t="s">
        <v>67</v>
      </c>
      <c r="B3" s="36"/>
      <c r="C3" s="36"/>
      <c r="D3" s="36"/>
      <c r="E3" s="36"/>
      <c r="F3" s="36"/>
      <c r="G3" s="36"/>
      <c r="H3" s="36"/>
    </row>
    <row r="4" spans="2:4" ht="22.5" customHeight="1">
      <c r="B4" s="7" t="s">
        <v>54</v>
      </c>
      <c r="C4" s="14">
        <v>4561.05</v>
      </c>
      <c r="D4" t="s">
        <v>53</v>
      </c>
    </row>
    <row r="5" spans="1:8" s="1" customFormat="1" ht="78" customHeight="1">
      <c r="A5" s="8" t="s">
        <v>0</v>
      </c>
      <c r="B5" s="38" t="s">
        <v>1</v>
      </c>
      <c r="C5" s="39"/>
      <c r="D5" s="38" t="s">
        <v>52</v>
      </c>
      <c r="E5" s="39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2" t="s">
        <v>4</v>
      </c>
      <c r="C6" s="23"/>
      <c r="D6" s="34"/>
      <c r="E6" s="35"/>
      <c r="F6" s="2"/>
      <c r="G6" s="2">
        <f>G8+G10</f>
        <v>2410368.4899999998</v>
      </c>
      <c r="H6" s="2">
        <f>H8+H10</f>
        <v>2386079.51</v>
      </c>
    </row>
    <row r="7" spans="1:8" s="1" customFormat="1" ht="15.75">
      <c r="A7" s="11"/>
      <c r="B7" s="22" t="s">
        <v>5</v>
      </c>
      <c r="C7" s="23"/>
      <c r="D7" s="34"/>
      <c r="E7" s="35"/>
      <c r="F7" s="2"/>
      <c r="G7" s="2"/>
      <c r="H7" s="2"/>
    </row>
    <row r="8" spans="1:8" s="1" customFormat="1" ht="15.75">
      <c r="A8" s="11" t="s">
        <v>6</v>
      </c>
      <c r="B8" s="22" t="s">
        <v>7</v>
      </c>
      <c r="C8" s="23"/>
      <c r="D8" s="24">
        <v>14.88</v>
      </c>
      <c r="E8" s="25"/>
      <c r="F8" s="2"/>
      <c r="G8" s="2">
        <f>'[1]Page 1'!$M$728</f>
        <v>728644.2999999997</v>
      </c>
      <c r="H8" s="2">
        <f>'[1]Page 1'!$R$728</f>
        <v>722435.53</v>
      </c>
    </row>
    <row r="9" spans="1:8" s="1" customFormat="1" ht="15.75">
      <c r="A9" s="11"/>
      <c r="B9" s="21" t="s">
        <v>66</v>
      </c>
      <c r="C9" s="17"/>
      <c r="D9" s="18"/>
      <c r="E9" s="19"/>
      <c r="F9" s="2"/>
      <c r="G9" s="20">
        <v>7740.05</v>
      </c>
      <c r="H9" s="20">
        <f>G9</f>
        <v>7740.05</v>
      </c>
    </row>
    <row r="10" spans="1:8" s="1" customFormat="1" ht="15.75">
      <c r="A10" s="11" t="s">
        <v>8</v>
      </c>
      <c r="B10" s="22" t="s">
        <v>9</v>
      </c>
      <c r="C10" s="23"/>
      <c r="D10" s="34"/>
      <c r="E10" s="35"/>
      <c r="F10" s="2"/>
      <c r="G10" s="2">
        <f>G12+G13+G14+G15</f>
        <v>1681724.1900000002</v>
      </c>
      <c r="H10" s="2">
        <f>H12+H13+H14+H15</f>
        <v>1663643.98</v>
      </c>
    </row>
    <row r="11" spans="1:8" s="1" customFormat="1" ht="15.75">
      <c r="A11" s="11"/>
      <c r="B11" s="22" t="s">
        <v>5</v>
      </c>
      <c r="C11" s="23"/>
      <c r="D11" s="34"/>
      <c r="E11" s="35"/>
      <c r="F11" s="2"/>
      <c r="G11" s="2"/>
      <c r="H11" s="2"/>
    </row>
    <row r="12" spans="1:9" s="1" customFormat="1" ht="18.75" customHeight="1">
      <c r="A12" s="12" t="s">
        <v>29</v>
      </c>
      <c r="B12" s="22" t="s">
        <v>10</v>
      </c>
      <c r="C12" s="23"/>
      <c r="D12" s="24">
        <v>16.87</v>
      </c>
      <c r="E12" s="25"/>
      <c r="F12" s="2">
        <v>146.09</v>
      </c>
      <c r="G12" s="2">
        <f>'[1]Page 1'!$M$701</f>
        <v>271699.82</v>
      </c>
      <c r="H12" s="2">
        <f>'[1]Page 1'!$R$701</f>
        <v>269673.95</v>
      </c>
      <c r="I12" s="6"/>
    </row>
    <row r="13" spans="1:8" s="1" customFormat="1" ht="15.75">
      <c r="A13" s="12" t="s">
        <v>30</v>
      </c>
      <c r="B13" s="22" t="s">
        <v>11</v>
      </c>
      <c r="C13" s="23"/>
      <c r="D13" s="24">
        <v>14.49</v>
      </c>
      <c r="E13" s="25"/>
      <c r="F13" s="2">
        <v>125.48</v>
      </c>
      <c r="G13" s="2">
        <f>'[1]Page 1'!$M$700</f>
        <v>233368.24</v>
      </c>
      <c r="H13" s="2">
        <f>'[1]Page 1'!$R$700</f>
        <v>231635.01</v>
      </c>
    </row>
    <row r="14" spans="1:9" s="1" customFormat="1" ht="15.75">
      <c r="A14" s="12" t="s">
        <v>31</v>
      </c>
      <c r="B14" s="22" t="s">
        <v>12</v>
      </c>
      <c r="C14" s="23"/>
      <c r="D14" s="24" t="s">
        <v>65</v>
      </c>
      <c r="E14" s="25"/>
      <c r="F14" s="2"/>
      <c r="G14" s="2">
        <f>'[1]Page 1'!$M$720</f>
        <v>1176656.1300000001</v>
      </c>
      <c r="H14" s="2">
        <f>'[1]Page 1'!$R$720</f>
        <v>1162335.02</v>
      </c>
      <c r="I14" s="6"/>
    </row>
    <row r="15" spans="1:8" s="1" customFormat="1" ht="15.75">
      <c r="A15" s="11" t="s">
        <v>13</v>
      </c>
      <c r="B15" s="22" t="s">
        <v>14</v>
      </c>
      <c r="C15" s="23"/>
      <c r="D15" s="34"/>
      <c r="E15" s="35"/>
      <c r="F15" s="2"/>
      <c r="G15" s="2"/>
      <c r="H15" s="2"/>
    </row>
    <row r="16" spans="1:8" s="4" customFormat="1" ht="15.75">
      <c r="A16" s="13"/>
      <c r="B16" s="26" t="s">
        <v>15</v>
      </c>
      <c r="C16" s="27"/>
      <c r="D16" s="32">
        <f>D17+D18</f>
        <v>24288.979999999865</v>
      </c>
      <c r="E16" s="33"/>
      <c r="F16" s="3"/>
      <c r="G16" s="3"/>
      <c r="H16" s="3"/>
    </row>
    <row r="17" spans="1:8" s="4" customFormat="1" ht="15.75">
      <c r="A17" s="13"/>
      <c r="B17" s="26" t="s">
        <v>16</v>
      </c>
      <c r="C17" s="27"/>
      <c r="D17" s="32">
        <f>G8-H8</f>
        <v>6208.769999999669</v>
      </c>
      <c r="E17" s="33"/>
      <c r="F17" s="3"/>
      <c r="G17" s="3"/>
      <c r="H17" s="3"/>
    </row>
    <row r="18" spans="1:8" s="4" customFormat="1" ht="15.75">
      <c r="A18" s="13"/>
      <c r="B18" s="26" t="s">
        <v>17</v>
      </c>
      <c r="C18" s="27"/>
      <c r="D18" s="32">
        <f>G10-H10</f>
        <v>18080.210000000196</v>
      </c>
      <c r="E18" s="33"/>
      <c r="F18" s="3"/>
      <c r="G18" s="3"/>
      <c r="H18" s="3"/>
    </row>
    <row r="19" spans="1:8" s="1" customFormat="1" ht="31.5" customHeight="1">
      <c r="A19" s="11" t="s">
        <v>18</v>
      </c>
      <c r="B19" s="22" t="s">
        <v>36</v>
      </c>
      <c r="C19" s="23"/>
      <c r="D19" s="34"/>
      <c r="E19" s="35"/>
      <c r="F19" s="2"/>
      <c r="G19" s="3">
        <f>G20+G21+G22+G23+G24+G25+G26+G27+G28+G29+G30+G31+G32+G33+G34+G35</f>
        <v>711588.054</v>
      </c>
      <c r="H19" s="3"/>
    </row>
    <row r="20" spans="1:8" s="1" customFormat="1" ht="15.75">
      <c r="A20" s="11" t="s">
        <v>19</v>
      </c>
      <c r="B20" s="22" t="s">
        <v>35</v>
      </c>
      <c r="C20" s="23"/>
      <c r="D20" s="24">
        <v>1.84</v>
      </c>
      <c r="E20" s="25"/>
      <c r="F20" s="2"/>
      <c r="G20" s="2">
        <f>D20*12*$C$4</f>
        <v>100707.98400000001</v>
      </c>
      <c r="H20" s="2"/>
    </row>
    <row r="21" spans="1:8" s="1" customFormat="1" ht="31.5" customHeight="1">
      <c r="A21" s="11" t="s">
        <v>37</v>
      </c>
      <c r="B21" s="22" t="s">
        <v>62</v>
      </c>
      <c r="C21" s="23"/>
      <c r="D21" s="24">
        <v>0.91</v>
      </c>
      <c r="E21" s="25"/>
      <c r="F21" s="2"/>
      <c r="G21" s="2">
        <f aca="true" t="shared" si="0" ref="G21:G31">D21*12*$C$4</f>
        <v>49806.666000000005</v>
      </c>
      <c r="H21" s="2"/>
    </row>
    <row r="22" spans="1:8" s="1" customFormat="1" ht="15.75">
      <c r="A22" s="11" t="s">
        <v>38</v>
      </c>
      <c r="B22" s="22" t="s">
        <v>42</v>
      </c>
      <c r="C22" s="23"/>
      <c r="D22" s="24">
        <v>0.77</v>
      </c>
      <c r="E22" s="25"/>
      <c r="F22" s="2"/>
      <c r="G22" s="2">
        <f t="shared" si="0"/>
        <v>42144.102000000006</v>
      </c>
      <c r="H22" s="2"/>
    </row>
    <row r="23" spans="1:8" s="1" customFormat="1" ht="15.75">
      <c r="A23" s="11" t="s">
        <v>39</v>
      </c>
      <c r="B23" s="22" t="s">
        <v>43</v>
      </c>
      <c r="C23" s="23"/>
      <c r="D23" s="30">
        <v>2.51</v>
      </c>
      <c r="E23" s="31"/>
      <c r="F23" s="2"/>
      <c r="G23" s="2">
        <f t="shared" si="0"/>
        <v>137378.826</v>
      </c>
      <c r="H23" s="2"/>
    </row>
    <row r="24" spans="1:8" s="1" customFormat="1" ht="15.75">
      <c r="A24" s="11" t="s">
        <v>20</v>
      </c>
      <c r="B24" s="22" t="s">
        <v>51</v>
      </c>
      <c r="C24" s="23"/>
      <c r="D24" s="30">
        <v>1.17</v>
      </c>
      <c r="E24" s="31"/>
      <c r="F24" s="2"/>
      <c r="G24" s="2">
        <f t="shared" si="0"/>
        <v>64037.142</v>
      </c>
      <c r="H24" s="2"/>
    </row>
    <row r="25" spans="1:8" s="1" customFormat="1" ht="18" customHeight="1">
      <c r="A25" s="11" t="s">
        <v>21</v>
      </c>
      <c r="B25" s="22" t="s">
        <v>55</v>
      </c>
      <c r="C25" s="23"/>
      <c r="D25" s="30">
        <v>0.13</v>
      </c>
      <c r="E25" s="31"/>
      <c r="F25" s="2"/>
      <c r="G25" s="2">
        <f t="shared" si="0"/>
        <v>7115.238</v>
      </c>
      <c r="H25" s="2"/>
    </row>
    <row r="26" spans="1:8" s="1" customFormat="1" ht="15.75">
      <c r="A26" s="11" t="s">
        <v>22</v>
      </c>
      <c r="B26" s="22" t="s">
        <v>44</v>
      </c>
      <c r="C26" s="23"/>
      <c r="D26" s="30">
        <v>0.04</v>
      </c>
      <c r="E26" s="31"/>
      <c r="F26" s="2"/>
      <c r="G26" s="2">
        <f t="shared" si="0"/>
        <v>2189.304</v>
      </c>
      <c r="H26" s="2"/>
    </row>
    <row r="27" spans="1:8" s="1" customFormat="1" ht="15.75">
      <c r="A27" s="11" t="s">
        <v>23</v>
      </c>
      <c r="B27" s="22" t="s">
        <v>45</v>
      </c>
      <c r="C27" s="23"/>
      <c r="D27" s="30">
        <v>0.27</v>
      </c>
      <c r="E27" s="31"/>
      <c r="F27" s="2"/>
      <c r="G27" s="2">
        <f t="shared" si="0"/>
        <v>14777.802000000001</v>
      </c>
      <c r="H27" s="2"/>
    </row>
    <row r="28" spans="1:8" s="1" customFormat="1" ht="15.75">
      <c r="A28" s="11" t="s">
        <v>24</v>
      </c>
      <c r="B28" s="22" t="s">
        <v>46</v>
      </c>
      <c r="C28" s="23"/>
      <c r="D28" s="30">
        <v>1.36</v>
      </c>
      <c r="E28" s="31"/>
      <c r="F28" s="2"/>
      <c r="G28" s="2">
        <f t="shared" si="0"/>
        <v>74436.33600000001</v>
      </c>
      <c r="H28" s="2"/>
    </row>
    <row r="29" spans="1:8" s="1" customFormat="1" ht="17.25" customHeight="1">
      <c r="A29" s="11" t="s">
        <v>40</v>
      </c>
      <c r="B29" s="22" t="s">
        <v>47</v>
      </c>
      <c r="C29" s="23"/>
      <c r="D29" s="30">
        <v>1.41</v>
      </c>
      <c r="E29" s="31"/>
      <c r="F29" s="2"/>
      <c r="G29" s="2">
        <f t="shared" si="0"/>
        <v>77172.966</v>
      </c>
      <c r="H29" s="2"/>
    </row>
    <row r="30" spans="1:8" s="1" customFormat="1" ht="31.5" customHeight="1">
      <c r="A30" s="12" t="s">
        <v>56</v>
      </c>
      <c r="B30" s="22" t="s">
        <v>59</v>
      </c>
      <c r="C30" s="23"/>
      <c r="D30" s="30">
        <v>2.09</v>
      </c>
      <c r="E30" s="31"/>
      <c r="F30" s="2"/>
      <c r="G30" s="2">
        <f t="shared" si="0"/>
        <v>114391.13399999999</v>
      </c>
      <c r="H30" s="2"/>
    </row>
    <row r="31" spans="1:8" s="1" customFormat="1" ht="18" customHeight="1">
      <c r="A31" s="11" t="s">
        <v>25</v>
      </c>
      <c r="B31" s="22" t="s">
        <v>58</v>
      </c>
      <c r="C31" s="23"/>
      <c r="D31" s="24">
        <v>0.28</v>
      </c>
      <c r="E31" s="25"/>
      <c r="F31" s="2"/>
      <c r="G31" s="2">
        <f t="shared" si="0"/>
        <v>15325.128000000002</v>
      </c>
      <c r="H31" s="2"/>
    </row>
    <row r="32" spans="1:8" s="1" customFormat="1" ht="15.75" customHeight="1">
      <c r="A32" s="11" t="s">
        <v>26</v>
      </c>
      <c r="B32" s="22" t="s">
        <v>61</v>
      </c>
      <c r="C32" s="23"/>
      <c r="D32" s="24">
        <v>0.1</v>
      </c>
      <c r="E32" s="25"/>
      <c r="F32" s="2"/>
      <c r="G32" s="2">
        <f>D32*8*$C$4</f>
        <v>3648.84</v>
      </c>
      <c r="H32" s="2"/>
    </row>
    <row r="33" spans="1:8" s="1" customFormat="1" ht="16.5" customHeight="1">
      <c r="A33" s="11" t="s">
        <v>41</v>
      </c>
      <c r="B33" s="22" t="s">
        <v>48</v>
      </c>
      <c r="C33" s="23"/>
      <c r="D33" s="24"/>
      <c r="E33" s="25"/>
      <c r="F33" s="2"/>
      <c r="G33" s="2">
        <v>0</v>
      </c>
      <c r="H33" s="2"/>
    </row>
    <row r="34" spans="1:8" s="1" customFormat="1" ht="17.25" customHeight="1">
      <c r="A34" s="16" t="s">
        <v>57</v>
      </c>
      <c r="B34" s="22" t="s">
        <v>60</v>
      </c>
      <c r="C34" s="23"/>
      <c r="D34" s="24">
        <v>0.11</v>
      </c>
      <c r="E34" s="25"/>
      <c r="F34" s="2"/>
      <c r="G34" s="2">
        <f>D34*12*$C$4</f>
        <v>6020.586</v>
      </c>
      <c r="H34" s="2"/>
    </row>
    <row r="35" spans="1:8" s="1" customFormat="1" ht="17.25" customHeight="1">
      <c r="A35" s="16" t="s">
        <v>63</v>
      </c>
      <c r="B35" s="22" t="s">
        <v>64</v>
      </c>
      <c r="C35" s="23"/>
      <c r="D35" s="24">
        <v>2.9</v>
      </c>
      <c r="E35" s="25"/>
      <c r="F35" s="2"/>
      <c r="G35" s="2">
        <f>D35*8*105</f>
        <v>2436</v>
      </c>
      <c r="H35" s="2"/>
    </row>
    <row r="36" spans="1:8" s="4" customFormat="1" ht="34.5" customHeight="1">
      <c r="A36" s="9"/>
      <c r="B36" s="26" t="s">
        <v>49</v>
      </c>
      <c r="C36" s="27"/>
      <c r="D36" s="28"/>
      <c r="E36" s="29"/>
      <c r="F36" s="3"/>
      <c r="G36" s="3">
        <f>G8-G19+G9</f>
        <v>24796.295999999693</v>
      </c>
      <c r="H36" s="3"/>
    </row>
    <row r="37" spans="1:8" s="1" customFormat="1" ht="38.25" customHeight="1">
      <c r="A37" s="10"/>
      <c r="B37" s="26" t="s">
        <v>50</v>
      </c>
      <c r="C37" s="27"/>
      <c r="D37" s="28"/>
      <c r="E37" s="29"/>
      <c r="F37" s="5"/>
      <c r="G37" s="3">
        <f>H8-G19+H9</f>
        <v>18587.526000000023</v>
      </c>
      <c r="H37" s="5"/>
    </row>
    <row r="38" s="1" customFormat="1" ht="15.75">
      <c r="B38" s="15"/>
    </row>
    <row r="39" spans="2:3" s="1" customFormat="1" ht="15.75">
      <c r="B39" s="15"/>
      <c r="C39" s="15"/>
    </row>
    <row r="40" spans="2:3" s="1" customFormat="1" ht="15.75">
      <c r="B40" s="15"/>
      <c r="C40" s="15"/>
    </row>
    <row r="41" s="1" customFormat="1" ht="15.75">
      <c r="B41" s="15"/>
    </row>
    <row r="42" s="1" customFormat="1" ht="15.75">
      <c r="B42" s="15"/>
    </row>
    <row r="43" ht="15.75">
      <c r="B43" s="15"/>
    </row>
    <row r="44" ht="12" customHeight="1"/>
    <row r="45" ht="15" hidden="1"/>
    <row r="46" spans="6:8" ht="46.5" customHeight="1">
      <c r="F46" s="37" t="s">
        <v>32</v>
      </c>
      <c r="G46" s="37"/>
      <c r="H46" s="37"/>
    </row>
  </sheetData>
  <sheetProtection/>
  <mergeCells count="68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2011-06-02T12:02:13Z</cp:lastPrinted>
  <dcterms:created xsi:type="dcterms:W3CDTF">2010-04-08T10:29:46Z</dcterms:created>
  <dcterms:modified xsi:type="dcterms:W3CDTF">2012-03-15T10:15:45Z</dcterms:modified>
  <cp:category/>
  <cp:version/>
  <cp:contentType/>
  <cp:contentStatus/>
</cp:coreProperties>
</file>