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Лист1!$A$1:$H$47</definedName>
  </definedNames>
  <calcPr calcId="124519"/>
</workbook>
</file>

<file path=xl/calcChain.xml><?xml version="1.0" encoding="utf-8"?>
<calcChain xmlns="http://schemas.openxmlformats.org/spreadsheetml/2006/main">
  <c r="G35" i="1"/>
  <c r="G34"/>
  <c r="H46"/>
  <c r="G21"/>
  <c r="G22"/>
  <c r="G23"/>
  <c r="G24"/>
  <c r="G25"/>
  <c r="G26"/>
  <c r="G27"/>
  <c r="G28"/>
  <c r="G29"/>
  <c r="G30"/>
  <c r="G31"/>
  <c r="G20"/>
  <c r="H15"/>
  <c r="G15"/>
  <c r="H14"/>
  <c r="G14"/>
  <c r="H13"/>
  <c r="G13"/>
  <c r="H12"/>
  <c r="G12"/>
  <c r="H8"/>
  <c r="G8"/>
  <c r="H9"/>
  <c r="G32"/>
  <c r="G19" l="1"/>
  <c r="G10"/>
  <c r="G37" l="1"/>
  <c r="G36"/>
  <c r="H10"/>
  <c r="D18"/>
  <c r="H6" l="1"/>
  <c r="D17"/>
  <c r="D16" s="1"/>
  <c r="G6"/>
</calcChain>
</file>

<file path=xl/sharedStrings.xml><?xml version="1.0" encoding="utf-8"?>
<sst xmlns="http://schemas.openxmlformats.org/spreadsheetml/2006/main" count="79" uniqueCount="78">
  <si>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</si>
  <si>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</si>
  <si>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</si>
  <si>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</si>
  <si>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</si>
  <si>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</si>
  <si>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</si>
  <si>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</si>
  <si>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</si>
  <si>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</si>
  <si>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</si>
  <si>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</si>
  <si>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</si>
  <si>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</si>
  <si>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</si>
  <si>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</si>
  <si>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</si>
  <si>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</si>
  <si>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</si>
  <si>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</si>
  <si>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</si>
  <si>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</si>
  <si>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</si>
  <si>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</si>
  <si>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</si>
  <si>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</si>
  <si>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</si>
  <si>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</si>
  <si>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</si>
  <si>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</si>
  <si>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</si>
  <si>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</si>
  <si>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</si>
  <si>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</si>
  <si>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</si>
  <si>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</si>
  <si>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</si>
  <si>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</si>
  <si>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</si>
  <si>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</si>
  <si>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</si>
  <si>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</si>
  <si>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</si>
  <si>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</si>
  <si>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</si>
  <si>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</si>
  <si>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</si>
  <si>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</si>
  <si>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</si>
  <si>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</si>
  <si>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</si>
  <si>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</si>
  <si>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</si>
  <si>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</si>
  <si>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</si>
  <si>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</si>
  <si>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</si>
  <si>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</si>
  <si>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</si>
  <si>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</si>
  <si>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</si>
  <si>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</si>
  <si>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</si>
  <si>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аренда</t>
  </si>
  <si>
    <t>за 2011 год по дому № 112 по ул. Локомотивная</t>
  </si>
  <si>
    <t>23,54/40,36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</si>
  <si>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</si>
  <si>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</si>
  <si>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</si>
  <si>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</si>
  <si>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</si>
  <si>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Вентиль</t>
  </si>
  <si>
    <t>ГВС</t>
  </si>
  <si>
    <t>Канализация</t>
  </si>
  <si>
    <t>Клапан</t>
  </si>
  <si>
    <t>Остекление</t>
  </si>
  <si>
    <t>ХВС</t>
  </si>
  <si>
    <t>обслуживание силового кабеля к эл/плитам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</si>
</sst>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12" fillId="0" borderId="0" xfId="0" applyFont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20%20-&#1086;&#1073;&#1097;&#1080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2104">
          <cell r="M2104">
            <v>702195.16999999993</v>
          </cell>
          <cell r="R2104">
            <v>730265.5</v>
          </cell>
        </row>
        <row r="2105">
          <cell r="M2105">
            <v>484821.64</v>
          </cell>
          <cell r="R2105">
            <v>503462.17</v>
          </cell>
        </row>
        <row r="2106">
          <cell r="M2106">
            <v>1802150.18</v>
          </cell>
          <cell r="R2106">
            <v>1851010.69</v>
          </cell>
        </row>
        <row r="2123">
          <cell r="M2123">
            <v>4782716.96</v>
          </cell>
          <cell r="R2123">
            <v>4787019.4899999993</v>
          </cell>
        </row>
        <row r="2131">
          <cell r="M2131">
            <v>2956815.7200000016</v>
          </cell>
          <cell r="R2131">
            <v>2991355.2300000032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A10" workbookViewId="0">
      <selection activeCell="B25" sqref="B25:C25"/>
    </sheetView>
  </sheetViews>
  <sheetFormatPr defaultRowHeight="15"/>
  <cols>
    <col min="1" max="1" width="4.85546875" customWidth="1"/>
    <col min="2" max="2" width="43.85546875" customWidth="1"/>
    <col min="3" max="3" width="8.5703125" customWidth="1"/>
    <col min="4" max="4" width="3.140625" customWidth="1"/>
    <col min="5" max="5" width="11.7109375" customWidth="1"/>
    <col min="6" max="6" width="12.85546875" customWidth="1"/>
    <col min="7" max="8" width="14.140625" customWidth="1"/>
    <col min="9" max="9" width="11.28515625" bestFit="1" customWidth="1"/>
  </cols>
  <sheetData>
    <row r="1" spans="1:9" ht="23.25" customHeight="1">
      <c r="A1" s="28" t="s">
        <v>32</v>
      </c>
      <c r="B1" s="28"/>
      <c r="C1" s="28"/>
      <c r="D1" s="28"/>
      <c r="E1" s="28"/>
      <c r="F1" s="28"/>
      <c r="G1" s="28"/>
      <c r="H1" s="28"/>
    </row>
    <row r="2" spans="1:9" ht="22.5" customHeight="1">
      <c r="A2" s="28" t="s">
        <v>33</v>
      </c>
      <c r="B2" s="28"/>
      <c r="C2" s="28"/>
      <c r="D2" s="28"/>
      <c r="E2" s="28"/>
      <c r="F2" s="28"/>
      <c r="G2" s="28"/>
      <c r="H2" s="28"/>
    </row>
    <row r="3" spans="1:9" ht="22.5" customHeight="1">
      <c r="A3" s="28" t="s">
        <v>64</v>
      </c>
      <c r="B3" s="28"/>
      <c r="C3" s="28"/>
      <c r="D3" s="28"/>
      <c r="E3" s="28"/>
      <c r="F3" s="28"/>
      <c r="G3" s="28"/>
      <c r="H3" s="28"/>
    </row>
    <row r="4" spans="1:9" ht="22.5" customHeight="1">
      <c r="B4" s="7" t="s">
        <v>53</v>
      </c>
      <c r="C4" s="14">
        <v>16934.919999999998</v>
      </c>
      <c r="D4" t="s">
        <v>52</v>
      </c>
    </row>
    <row r="5" spans="1:9" s="1" customFormat="1" ht="78" customHeight="1">
      <c r="A5" s="8" t="s">
        <v>0</v>
      </c>
      <c r="B5" s="29" t="s">
        <v>1</v>
      </c>
      <c r="C5" s="30"/>
      <c r="D5" s="29" t="s">
        <v>51</v>
      </c>
      <c r="E5" s="30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31" t="s">
        <v>4</v>
      </c>
      <c r="C6" s="32"/>
      <c r="D6" s="33"/>
      <c r="E6" s="34"/>
      <c r="F6" s="2"/>
      <c r="G6" s="2">
        <f>G8+G10</f>
        <v>10728699.670000002</v>
      </c>
      <c r="H6" s="2">
        <f>H8+H10</f>
        <v>10863113.080000002</v>
      </c>
    </row>
    <row r="7" spans="1:9" s="1" customFormat="1" ht="15.75">
      <c r="A7" s="11"/>
      <c r="B7" s="31" t="s">
        <v>5</v>
      </c>
      <c r="C7" s="32"/>
      <c r="D7" s="33"/>
      <c r="E7" s="34"/>
      <c r="F7" s="2"/>
      <c r="G7" s="2"/>
      <c r="H7" s="2"/>
    </row>
    <row r="8" spans="1:9" s="1" customFormat="1" ht="15.75">
      <c r="A8" s="11" t="s">
        <v>6</v>
      </c>
      <c r="B8" s="31" t="s">
        <v>7</v>
      </c>
      <c r="C8" s="32"/>
      <c r="D8" s="35">
        <v>14.88</v>
      </c>
      <c r="E8" s="36"/>
      <c r="F8" s="2"/>
      <c r="G8" s="2">
        <f>'[1]Page 1'!$M$2131</f>
        <v>2956815.7200000016</v>
      </c>
      <c r="H8" s="2">
        <f>'[1]Page 1'!$R$2131</f>
        <v>2991355.2300000032</v>
      </c>
    </row>
    <row r="9" spans="1:9" s="1" customFormat="1" ht="15.75">
      <c r="A9" s="11"/>
      <c r="B9" s="18" t="s">
        <v>63</v>
      </c>
      <c r="C9" s="19"/>
      <c r="D9" s="20"/>
      <c r="E9" s="21"/>
      <c r="F9" s="2"/>
      <c r="G9" s="2">
        <v>20081</v>
      </c>
      <c r="H9" s="2">
        <f>G9</f>
        <v>20081</v>
      </c>
    </row>
    <row r="10" spans="1:9" s="1" customFormat="1" ht="15.75">
      <c r="A10" s="11" t="s">
        <v>8</v>
      </c>
      <c r="B10" s="31" t="s">
        <v>9</v>
      </c>
      <c r="C10" s="32"/>
      <c r="D10" s="33"/>
      <c r="E10" s="34"/>
      <c r="F10" s="2"/>
      <c r="G10" s="2">
        <f>G12+G13+G14+G15</f>
        <v>7771883.9499999993</v>
      </c>
      <c r="H10" s="2">
        <f>H12+H13+H14+H15</f>
        <v>7871757.8499999996</v>
      </c>
    </row>
    <row r="11" spans="1:9" s="1" customFormat="1" ht="15.75">
      <c r="A11" s="11"/>
      <c r="B11" s="31" t="s">
        <v>5</v>
      </c>
      <c r="C11" s="32"/>
      <c r="D11" s="33"/>
      <c r="E11" s="34"/>
      <c r="F11" s="2"/>
      <c r="G11" s="2"/>
      <c r="H11" s="2"/>
    </row>
    <row r="12" spans="1:9" s="1" customFormat="1" ht="18.75" customHeight="1">
      <c r="A12" s="12" t="s">
        <v>29</v>
      </c>
      <c r="B12" s="31" t="s">
        <v>10</v>
      </c>
      <c r="C12" s="32"/>
      <c r="D12" s="35">
        <v>16.87</v>
      </c>
      <c r="E12" s="36"/>
      <c r="F12" s="2">
        <v>90.25</v>
      </c>
      <c r="G12" s="2">
        <f>'[1]Page 1'!$M$2105</f>
        <v>484821.64</v>
      </c>
      <c r="H12" s="2">
        <f>'[1]Page 1'!$R$2105</f>
        <v>503462.17</v>
      </c>
      <c r="I12" s="6"/>
    </row>
    <row r="13" spans="1:9" s="1" customFormat="1" ht="15.75">
      <c r="A13" s="12" t="s">
        <v>30</v>
      </c>
      <c r="B13" s="31" t="s">
        <v>11</v>
      </c>
      <c r="C13" s="32"/>
      <c r="D13" s="35">
        <v>14.49</v>
      </c>
      <c r="E13" s="36"/>
      <c r="F13" s="2">
        <v>134.47</v>
      </c>
      <c r="G13" s="2">
        <f>'[1]Page 1'!$M$2104</f>
        <v>702195.16999999993</v>
      </c>
      <c r="H13" s="2">
        <f>'[1]Page 1'!$R$2104</f>
        <v>730265.5</v>
      </c>
    </row>
    <row r="14" spans="1:9" s="1" customFormat="1" ht="15.75">
      <c r="A14" s="12" t="s">
        <v>31</v>
      </c>
      <c r="B14" s="31" t="s">
        <v>12</v>
      </c>
      <c r="C14" s="32"/>
      <c r="D14" s="35" t="s">
        <v>65</v>
      </c>
      <c r="E14" s="36"/>
      <c r="F14" s="2"/>
      <c r="G14" s="2">
        <f>'[1]Page 1'!$M$2123</f>
        <v>4782716.96</v>
      </c>
      <c r="H14" s="2">
        <f>'[1]Page 1'!$R$2123</f>
        <v>4787019.4899999993</v>
      </c>
      <c r="I14" s="6"/>
    </row>
    <row r="15" spans="1:9" s="1" customFormat="1" ht="15.75">
      <c r="A15" s="11" t="s">
        <v>13</v>
      </c>
      <c r="B15" s="31" t="s">
        <v>14</v>
      </c>
      <c r="C15" s="32"/>
      <c r="D15" s="33">
        <v>93.81</v>
      </c>
      <c r="E15" s="34"/>
      <c r="F15" s="2">
        <v>368.67</v>
      </c>
      <c r="G15" s="2">
        <f>'[1]Page 1'!$M$2106</f>
        <v>1802150.18</v>
      </c>
      <c r="H15" s="2">
        <f>'[1]Page 1'!$R$2106</f>
        <v>1851010.69</v>
      </c>
    </row>
    <row r="16" spans="1:9" s="4" customFormat="1" ht="15.75">
      <c r="A16" s="13"/>
      <c r="B16" s="41" t="s">
        <v>15</v>
      </c>
      <c r="C16" s="42"/>
      <c r="D16" s="39">
        <f>D17+D18</f>
        <v>-134413.41000000201</v>
      </c>
      <c r="E16" s="40"/>
      <c r="F16" s="3"/>
      <c r="G16" s="3"/>
      <c r="H16" s="3"/>
    </row>
    <row r="17" spans="1:8" s="4" customFormat="1" ht="15.75">
      <c r="A17" s="13"/>
      <c r="B17" s="41" t="s">
        <v>16</v>
      </c>
      <c r="C17" s="42"/>
      <c r="D17" s="39">
        <f>G8-H8</f>
        <v>-34539.510000001639</v>
      </c>
      <c r="E17" s="40"/>
      <c r="F17" s="3"/>
      <c r="G17" s="3"/>
      <c r="H17" s="3"/>
    </row>
    <row r="18" spans="1:8" s="4" customFormat="1" ht="15.75">
      <c r="A18" s="13"/>
      <c r="B18" s="41" t="s">
        <v>17</v>
      </c>
      <c r="C18" s="42"/>
      <c r="D18" s="39">
        <f>G10-H10</f>
        <v>-99873.900000000373</v>
      </c>
      <c r="E18" s="40"/>
      <c r="F18" s="3"/>
      <c r="G18" s="3"/>
      <c r="H18" s="3"/>
    </row>
    <row r="19" spans="1:8" s="1" customFormat="1" ht="31.5" customHeight="1">
      <c r="A19" s="11" t="s">
        <v>18</v>
      </c>
      <c r="B19" s="31" t="s">
        <v>35</v>
      </c>
      <c r="C19" s="32"/>
      <c r="D19" s="33"/>
      <c r="E19" s="34"/>
      <c r="F19" s="2"/>
      <c r="G19" s="3">
        <f>G20+G21+G22+G23+G24+G25+G26+G27+G28+G29+G30+G31+G32+G33+G34+G35</f>
        <v>2729704.5615999997</v>
      </c>
      <c r="H19" s="3"/>
    </row>
    <row r="20" spans="1:8" s="1" customFormat="1" ht="15.75">
      <c r="A20" s="11" t="s">
        <v>19</v>
      </c>
      <c r="B20" s="31" t="s">
        <v>34</v>
      </c>
      <c r="C20" s="32"/>
      <c r="D20" s="35">
        <v>1.84</v>
      </c>
      <c r="E20" s="36"/>
      <c r="F20" s="2"/>
      <c r="G20" s="2">
        <f>D20*12*$C$4</f>
        <v>373923.03359999997</v>
      </c>
      <c r="H20" s="2"/>
    </row>
    <row r="21" spans="1:8" s="1" customFormat="1" ht="31.5" customHeight="1">
      <c r="A21" s="11" t="s">
        <v>36</v>
      </c>
      <c r="B21" s="31" t="s">
        <v>60</v>
      </c>
      <c r="C21" s="32"/>
      <c r="D21" s="35">
        <v>0.91</v>
      </c>
      <c r="E21" s="36"/>
      <c r="F21" s="2"/>
      <c r="G21" s="2">
        <f t="shared" ref="G21:G31" si="0">D21*12*$C$4</f>
        <v>184929.32639999999</v>
      </c>
      <c r="H21" s="2"/>
    </row>
    <row r="22" spans="1:8" s="1" customFormat="1" ht="15.75">
      <c r="A22" s="11" t="s">
        <v>37</v>
      </c>
      <c r="B22" s="31" t="s">
        <v>41</v>
      </c>
      <c r="C22" s="32"/>
      <c r="D22" s="35">
        <v>0.77</v>
      </c>
      <c r="E22" s="36"/>
      <c r="F22" s="2"/>
      <c r="G22" s="2">
        <f t="shared" si="0"/>
        <v>156478.66079999998</v>
      </c>
      <c r="H22" s="2"/>
    </row>
    <row r="23" spans="1:8" s="1" customFormat="1" ht="15.75">
      <c r="A23" s="11" t="s">
        <v>38</v>
      </c>
      <c r="B23" s="31" t="s">
        <v>42</v>
      </c>
      <c r="C23" s="32"/>
      <c r="D23" s="37">
        <v>2.5099999999999998</v>
      </c>
      <c r="E23" s="38"/>
      <c r="F23" s="2"/>
      <c r="G23" s="2">
        <f t="shared" si="0"/>
        <v>510079.79039999988</v>
      </c>
      <c r="H23" s="2"/>
    </row>
    <row r="24" spans="1:8" s="1" customFormat="1" ht="15.75">
      <c r="A24" s="11" t="s">
        <v>20</v>
      </c>
      <c r="B24" s="31" t="s">
        <v>50</v>
      </c>
      <c r="C24" s="32"/>
      <c r="D24" s="37">
        <v>1.17</v>
      </c>
      <c r="E24" s="38"/>
      <c r="F24" s="2"/>
      <c r="G24" s="2">
        <f t="shared" si="0"/>
        <v>237766.27679999996</v>
      </c>
      <c r="H24" s="2"/>
    </row>
    <row r="25" spans="1:8" s="1" customFormat="1" ht="18" customHeight="1">
      <c r="A25" s="11" t="s">
        <v>21</v>
      </c>
      <c r="B25" s="31" t="s">
        <v>77</v>
      </c>
      <c r="C25" s="32"/>
      <c r="D25" s="35">
        <v>0.13</v>
      </c>
      <c r="E25" s="36"/>
      <c r="F25" s="2"/>
      <c r="G25" s="2">
        <f t="shared" si="0"/>
        <v>26418.475199999997</v>
      </c>
      <c r="H25" s="2"/>
    </row>
    <row r="26" spans="1:8" s="1" customFormat="1" ht="15.75">
      <c r="A26" s="11" t="s">
        <v>22</v>
      </c>
      <c r="B26" s="31" t="s">
        <v>43</v>
      </c>
      <c r="C26" s="32"/>
      <c r="D26" s="35">
        <v>0.04</v>
      </c>
      <c r="E26" s="36"/>
      <c r="F26" s="2"/>
      <c r="G26" s="2">
        <f t="shared" si="0"/>
        <v>8128.7615999999989</v>
      </c>
      <c r="H26" s="2"/>
    </row>
    <row r="27" spans="1:8" s="1" customFormat="1" ht="15.75">
      <c r="A27" s="11" t="s">
        <v>23</v>
      </c>
      <c r="B27" s="31" t="s">
        <v>44</v>
      </c>
      <c r="C27" s="32"/>
      <c r="D27" s="35">
        <v>0.27</v>
      </c>
      <c r="E27" s="36"/>
      <c r="F27" s="2"/>
      <c r="G27" s="2">
        <f t="shared" si="0"/>
        <v>54869.140800000001</v>
      </c>
      <c r="H27" s="2"/>
    </row>
    <row r="28" spans="1:8" s="1" customFormat="1" ht="15.75">
      <c r="A28" s="11" t="s">
        <v>24</v>
      </c>
      <c r="B28" s="31" t="s">
        <v>45</v>
      </c>
      <c r="C28" s="32"/>
      <c r="D28" s="35">
        <v>1.36</v>
      </c>
      <c r="E28" s="36"/>
      <c r="F28" s="2"/>
      <c r="G28" s="2">
        <f t="shared" si="0"/>
        <v>276377.89439999999</v>
      </c>
      <c r="H28" s="2"/>
    </row>
    <row r="29" spans="1:8" s="1" customFormat="1" ht="17.25" customHeight="1">
      <c r="A29" s="11" t="s">
        <v>39</v>
      </c>
      <c r="B29" s="31" t="s">
        <v>46</v>
      </c>
      <c r="C29" s="32"/>
      <c r="D29" s="37">
        <v>1.41</v>
      </c>
      <c r="E29" s="38"/>
      <c r="F29" s="2"/>
      <c r="G29" s="2">
        <f t="shared" si="0"/>
        <v>286538.84639999992</v>
      </c>
      <c r="H29" s="2"/>
    </row>
    <row r="30" spans="1:8" s="1" customFormat="1" ht="31.5" customHeight="1">
      <c r="A30" s="12" t="s">
        <v>54</v>
      </c>
      <c r="B30" s="31" t="s">
        <v>57</v>
      </c>
      <c r="C30" s="32"/>
      <c r="D30" s="37">
        <v>2.09</v>
      </c>
      <c r="E30" s="38"/>
      <c r="F30" s="2"/>
      <c r="G30" s="2">
        <f t="shared" si="0"/>
        <v>424727.79359999992</v>
      </c>
      <c r="H30" s="2"/>
    </row>
    <row r="31" spans="1:8" s="1" customFormat="1" ht="18" customHeight="1">
      <c r="A31" s="11" t="s">
        <v>25</v>
      </c>
      <c r="B31" s="31" t="s">
        <v>56</v>
      </c>
      <c r="C31" s="32"/>
      <c r="D31" s="35">
        <v>0.28000000000000003</v>
      </c>
      <c r="E31" s="36"/>
      <c r="F31" s="2"/>
      <c r="G31" s="2">
        <f t="shared" si="0"/>
        <v>56901.331200000001</v>
      </c>
      <c r="H31" s="2"/>
    </row>
    <row r="32" spans="1:8" s="1" customFormat="1" ht="15.75" customHeight="1">
      <c r="A32" s="11" t="s">
        <v>26</v>
      </c>
      <c r="B32" s="31" t="s">
        <v>59</v>
      </c>
      <c r="C32" s="32"/>
      <c r="D32" s="35">
        <v>0.1</v>
      </c>
      <c r="E32" s="36"/>
      <c r="F32" s="2"/>
      <c r="G32" s="2">
        <f>D32*8*$C$4</f>
        <v>13547.936</v>
      </c>
      <c r="H32" s="2"/>
    </row>
    <row r="33" spans="1:8" s="1" customFormat="1" ht="16.5" customHeight="1">
      <c r="A33" s="11" t="s">
        <v>40</v>
      </c>
      <c r="B33" s="31" t="s">
        <v>47</v>
      </c>
      <c r="C33" s="32"/>
      <c r="D33" s="35"/>
      <c r="E33" s="36"/>
      <c r="F33" s="2"/>
      <c r="G33" s="2">
        <v>89100</v>
      </c>
      <c r="H33" s="2"/>
    </row>
    <row r="34" spans="1:8" s="1" customFormat="1" ht="17.25" customHeight="1">
      <c r="A34" s="16" t="s">
        <v>55</v>
      </c>
      <c r="B34" s="31" t="s">
        <v>58</v>
      </c>
      <c r="C34" s="32"/>
      <c r="D34" s="35">
        <v>0.11</v>
      </c>
      <c r="E34" s="36"/>
      <c r="F34" s="2"/>
      <c r="G34" s="2">
        <f>D34*12*$C$4</f>
        <v>22354.094399999998</v>
      </c>
      <c r="H34" s="2"/>
    </row>
    <row r="35" spans="1:8" s="1" customFormat="1" ht="17.25" customHeight="1">
      <c r="A35" s="16" t="s">
        <v>61</v>
      </c>
      <c r="B35" s="31" t="s">
        <v>62</v>
      </c>
      <c r="C35" s="32"/>
      <c r="D35" s="35">
        <v>2.9</v>
      </c>
      <c r="E35" s="36"/>
      <c r="F35" s="2"/>
      <c r="G35" s="2">
        <f>D35*8*326</f>
        <v>7563.2</v>
      </c>
      <c r="H35" s="2"/>
    </row>
    <row r="36" spans="1:8" s="4" customFormat="1" ht="34.5" customHeight="1">
      <c r="A36" s="9"/>
      <c r="B36" s="41" t="s">
        <v>48</v>
      </c>
      <c r="C36" s="42"/>
      <c r="D36" s="43"/>
      <c r="E36" s="44"/>
      <c r="F36" s="3"/>
      <c r="G36" s="3">
        <f>G8-G19+G9</f>
        <v>247192.15840000194</v>
      </c>
      <c r="H36" s="3"/>
    </row>
    <row r="37" spans="1:8" s="1" customFormat="1" ht="38.25" customHeight="1">
      <c r="A37" s="10"/>
      <c r="B37" s="41" t="s">
        <v>49</v>
      </c>
      <c r="C37" s="42"/>
      <c r="D37" s="43"/>
      <c r="E37" s="44"/>
      <c r="F37" s="5"/>
      <c r="G37" s="3">
        <f>H8-G19+H9</f>
        <v>281731.66840000357</v>
      </c>
      <c r="H37" s="5"/>
    </row>
    <row r="38" spans="1:8" s="1" customFormat="1" ht="15.75">
      <c r="B38" s="15"/>
      <c r="E38" s="27" t="s">
        <v>66</v>
      </c>
      <c r="F38" s="27"/>
      <c r="G38" s="27"/>
      <c r="H38" s="27"/>
    </row>
    <row r="39" spans="1:8" s="1" customFormat="1" ht="15.75">
      <c r="B39" s="15"/>
      <c r="C39" s="15"/>
      <c r="E39" s="22" t="s">
        <v>67</v>
      </c>
      <c r="F39" s="22" t="s">
        <v>68</v>
      </c>
      <c r="G39" s="22" t="s">
        <v>69</v>
      </c>
      <c r="H39" s="22" t="s">
        <v>70</v>
      </c>
    </row>
    <row r="40" spans="1:8" s="1" customFormat="1" ht="15.75">
      <c r="B40" s="15"/>
      <c r="C40" s="15"/>
      <c r="E40" s="23">
        <v>1</v>
      </c>
      <c r="F40" s="23" t="s">
        <v>71</v>
      </c>
      <c r="G40" s="24">
        <v>11</v>
      </c>
      <c r="H40" s="23">
        <v>14200</v>
      </c>
    </row>
    <row r="41" spans="1:8" s="1" customFormat="1" ht="15.75">
      <c r="B41" s="15"/>
      <c r="E41" s="25">
        <v>2</v>
      </c>
      <c r="F41" s="23" t="s">
        <v>72</v>
      </c>
      <c r="G41" s="24">
        <v>19.5</v>
      </c>
      <c r="H41" s="23">
        <v>23600</v>
      </c>
    </row>
    <row r="42" spans="1:8" s="1" customFormat="1" ht="15.75">
      <c r="B42" s="15"/>
      <c r="E42" s="23">
        <v>3</v>
      </c>
      <c r="F42" s="23" t="s">
        <v>73</v>
      </c>
      <c r="G42" s="24">
        <v>8.6999999999999993</v>
      </c>
      <c r="H42" s="23">
        <v>3700</v>
      </c>
    </row>
    <row r="43" spans="1:8">
      <c r="B43" s="17"/>
      <c r="E43" s="25">
        <v>4</v>
      </c>
      <c r="F43" s="23" t="s">
        <v>74</v>
      </c>
      <c r="G43" s="24">
        <v>7</v>
      </c>
      <c r="H43" s="23">
        <v>38600</v>
      </c>
    </row>
    <row r="44" spans="1:8">
      <c r="E44" s="23">
        <v>5</v>
      </c>
      <c r="F44" s="26" t="s">
        <v>75</v>
      </c>
      <c r="G44" s="24">
        <v>15.8</v>
      </c>
      <c r="H44" s="23">
        <v>6400</v>
      </c>
    </row>
    <row r="45" spans="1:8">
      <c r="E45" s="25">
        <v>6</v>
      </c>
      <c r="F45" s="23" t="s">
        <v>76</v>
      </c>
      <c r="G45" s="24">
        <v>3</v>
      </c>
      <c r="H45" s="23">
        <v>2600</v>
      </c>
    </row>
    <row r="46" spans="1:8" ht="18.75" customHeight="1">
      <c r="E46" s="23"/>
      <c r="F46" s="23"/>
      <c r="G46" s="24"/>
      <c r="H46" s="23">
        <f>SUM(H40:H45)</f>
        <v>89100</v>
      </c>
    </row>
  </sheetData>
  <mergeCells count="68"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E38:H38"/>
    <mergeCell ref="A1:H1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2012-02-15T05:18:01Z</cp:lastPrinted>
  <dcterms:created xsi:type="dcterms:W3CDTF">2010-04-08T10:29:46Z</dcterms:created>
  <dcterms:modified xsi:type="dcterms:W3CDTF">2012-02-20T05:06:52Z</dcterms:modified>
</cp:coreProperties>
</file>