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H41"/>
  <c r="H9"/>
  <c r="G19" l="1"/>
  <c r="G36" s="1"/>
  <c r="H10"/>
  <c r="G10"/>
  <c r="D18" s="1"/>
  <c r="G37" l="1"/>
  <c r="H6"/>
  <c r="D17"/>
  <c r="D16" s="1"/>
  <c r="G6"/>
</calcChain>
</file>

<file path=xl/sharedStrings.xml><?xml version="1.0" encoding="utf-8"?>
<sst xmlns="http://schemas.openxmlformats.org/spreadsheetml/2006/main" count="74" uniqueCount="73">
  <si>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</si>
  <si>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</si>
  <si>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</si>
  <si>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</si>
  <si>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</si>
  <si>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</si>
  <si>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</si>
  <si>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</si>
  <si>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</si>
  <si>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</si>
  <si>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</si>
  <si>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</si>
  <si>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</si>
  <si>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</si>
  <si>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</si>
  <si>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</si>
  <si>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</si>
  <si>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</si>
  <si>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</si>
  <si>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</si>
  <si>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</si>
  <si>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</si>
  <si>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</si>
  <si>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</si>
  <si>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</si>
  <si>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</si>
  <si>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</si>
  <si>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</si>
  <si>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</si>
  <si>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</si>
  <si>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</si>
  <si>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</si>
  <si>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</si>
  <si>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</si>
  <si>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</si>
  <si>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</si>
  <si>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</si>
  <si>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</si>
  <si>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</si>
  <si>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</si>
  <si>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</si>
  <si>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</si>
  <si>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</si>
  <si>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</si>
  <si>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</si>
  <si>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</si>
  <si>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</si>
  <si>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</si>
  <si>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</si>
  <si>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</si>
  <si>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</si>
  <si>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</si>
  <si>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</si>
  <si>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</si>
  <si>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</si>
  <si>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</si>
  <si>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</si>
  <si>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</si>
  <si>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</si>
  <si>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</si>
  <si>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</si>
  <si>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</si>
  <si>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</si>
  <si>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</si>
  <si>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</si>
  <si>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</si>
  <si>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</si>
  <si>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</si>
  <si>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</si>
  <si>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ЦО</t>
  </si>
  <si>
    <t>за  2011 год по дому № 10 по ул. Строителей</t>
  </si>
  <si>
    <t>Аренда за тек. и предыд.годы</t>
  </si>
  <si>
    <t>20,74/35,55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</si>
</sst>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016">
          <cell r="M3016">
            <v>190550.08</v>
          </cell>
          <cell r="R3016">
            <v>186416.77000000002</v>
          </cell>
        </row>
        <row r="3017">
          <cell r="M3017">
            <v>221847.6</v>
          </cell>
          <cell r="R3017">
            <v>217030</v>
          </cell>
        </row>
        <row r="3031">
          <cell r="M3031">
            <v>779270.46000000008</v>
          </cell>
          <cell r="R3031">
            <v>761864.73</v>
          </cell>
        </row>
        <row r="3037">
          <cell r="M3037">
            <v>320095.33999999973</v>
          </cell>
          <cell r="R3037">
            <v>313442.34999999974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8" workbookViewId="0">
      <selection activeCell="G37" sqref="G37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9" ht="22.5" customHeight="1">
      <c r="A2" s="41" t="s">
        <v>33</v>
      </c>
      <c r="B2" s="41"/>
      <c r="C2" s="41"/>
      <c r="D2" s="41"/>
      <c r="E2" s="41"/>
      <c r="F2" s="41"/>
      <c r="G2" s="41"/>
      <c r="H2" s="41"/>
    </row>
    <row r="3" spans="1:9" ht="22.5" customHeight="1">
      <c r="A3" s="41" t="s">
        <v>70</v>
      </c>
      <c r="B3" s="41"/>
      <c r="C3" s="41"/>
      <c r="D3" s="41"/>
      <c r="E3" s="41"/>
      <c r="F3" s="41"/>
      <c r="G3" s="41"/>
      <c r="H3" s="41"/>
    </row>
    <row r="4" spans="1:9" ht="22.5" customHeight="1">
      <c r="B4" s="7" t="s">
        <v>53</v>
      </c>
      <c r="C4" s="14">
        <v>3131.12</v>
      </c>
      <c r="D4" t="s">
        <v>52</v>
      </c>
    </row>
    <row r="5" spans="1:9" s="1" customFormat="1" ht="78" customHeight="1">
      <c r="A5" s="8" t="s">
        <v>0</v>
      </c>
      <c r="B5" s="42" t="s">
        <v>1</v>
      </c>
      <c r="C5" s="43"/>
      <c r="D5" s="42" t="s">
        <v>51</v>
      </c>
      <c r="E5" s="43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5" t="s">
        <v>4</v>
      </c>
      <c r="C6" s="26"/>
      <c r="D6" s="39"/>
      <c r="E6" s="40"/>
      <c r="F6" s="2"/>
      <c r="G6" s="2">
        <f>G8+G10</f>
        <v>1511763.48</v>
      </c>
      <c r="H6" s="2">
        <f>H8+H10</f>
        <v>1478753.8499999996</v>
      </c>
    </row>
    <row r="7" spans="1:9" s="1" customFormat="1" ht="15.75">
      <c r="A7" s="11"/>
      <c r="B7" s="25" t="s">
        <v>5</v>
      </c>
      <c r="C7" s="26"/>
      <c r="D7" s="39"/>
      <c r="E7" s="40"/>
      <c r="F7" s="2"/>
      <c r="G7" s="2"/>
      <c r="H7" s="2"/>
    </row>
    <row r="8" spans="1:9" s="1" customFormat="1" ht="15.75">
      <c r="A8" s="11" t="s">
        <v>6</v>
      </c>
      <c r="B8" s="25" t="s">
        <v>7</v>
      </c>
      <c r="C8" s="26"/>
      <c r="D8" s="27">
        <v>8.7100000000000009</v>
      </c>
      <c r="E8" s="28"/>
      <c r="F8" s="2"/>
      <c r="G8" s="2">
        <f>'[1]Page 1'!$M$3037</f>
        <v>320095.33999999973</v>
      </c>
      <c r="H8" s="2">
        <f>'[1]Page 1'!$R$3037</f>
        <v>313442.34999999974</v>
      </c>
    </row>
    <row r="9" spans="1:9" s="1" customFormat="1" ht="15.75">
      <c r="A9" s="11"/>
      <c r="B9" s="23" t="s">
        <v>71</v>
      </c>
      <c r="C9" s="17"/>
      <c r="D9" s="18"/>
      <c r="E9" s="19"/>
      <c r="F9" s="2"/>
      <c r="G9" s="2">
        <v>2250</v>
      </c>
      <c r="H9" s="2">
        <f>G9</f>
        <v>2250</v>
      </c>
    </row>
    <row r="10" spans="1:9" s="1" customFormat="1" ht="15.75">
      <c r="A10" s="11" t="s">
        <v>8</v>
      </c>
      <c r="B10" s="25" t="s">
        <v>9</v>
      </c>
      <c r="C10" s="26"/>
      <c r="D10" s="39"/>
      <c r="E10" s="40"/>
      <c r="F10" s="2"/>
      <c r="G10" s="2">
        <f>G12+G13+G14+G15</f>
        <v>1191668.1400000001</v>
      </c>
      <c r="H10" s="2">
        <f>H12+H13+H14+H15</f>
        <v>1165311.5</v>
      </c>
    </row>
    <row r="11" spans="1:9" s="1" customFormat="1" ht="15.75">
      <c r="A11" s="11"/>
      <c r="B11" s="25" t="s">
        <v>5</v>
      </c>
      <c r="C11" s="26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5" t="s">
        <v>10</v>
      </c>
      <c r="C12" s="26"/>
      <c r="D12" s="27">
        <v>16.87</v>
      </c>
      <c r="E12" s="28"/>
      <c r="F12" s="2">
        <v>126.19</v>
      </c>
      <c r="G12" s="2">
        <f>'[1]Page 1'!$M$3017</f>
        <v>221847.6</v>
      </c>
      <c r="H12" s="2">
        <f>'[1]Page 1'!$R$3017</f>
        <v>217030</v>
      </c>
      <c r="I12" s="6"/>
    </row>
    <row r="13" spans="1:9" s="1" customFormat="1" ht="15.75">
      <c r="A13" s="12" t="s">
        <v>30</v>
      </c>
      <c r="B13" s="25" t="s">
        <v>11</v>
      </c>
      <c r="C13" s="26"/>
      <c r="D13" s="27">
        <v>14.49</v>
      </c>
      <c r="E13" s="28"/>
      <c r="F13" s="2">
        <v>108.39</v>
      </c>
      <c r="G13" s="2">
        <f>'[1]Page 1'!$M$3016</f>
        <v>190550.08</v>
      </c>
      <c r="H13" s="2">
        <f>'[1]Page 1'!$R$3016</f>
        <v>186416.77000000002</v>
      </c>
    </row>
    <row r="14" spans="1:9" s="1" customFormat="1" ht="15.75">
      <c r="A14" s="12" t="s">
        <v>31</v>
      </c>
      <c r="B14" s="25" t="s">
        <v>12</v>
      </c>
      <c r="C14" s="26"/>
      <c r="D14" s="27" t="s">
        <v>72</v>
      </c>
      <c r="E14" s="28"/>
      <c r="F14" s="2"/>
      <c r="G14" s="2">
        <f>'[1]Page 1'!$M$3031</f>
        <v>779270.46000000008</v>
      </c>
      <c r="H14" s="2">
        <f>'[1]Page 1'!$R$3031</f>
        <v>761864.73</v>
      </c>
      <c r="I14" s="6"/>
    </row>
    <row r="15" spans="1:9" s="1" customFormat="1" ht="15.75">
      <c r="A15" s="11" t="s">
        <v>13</v>
      </c>
      <c r="B15" s="25" t="s">
        <v>14</v>
      </c>
      <c r="C15" s="26"/>
      <c r="D15" s="39"/>
      <c r="E15" s="40"/>
      <c r="F15" s="2"/>
      <c r="G15" s="2"/>
      <c r="H15" s="2"/>
    </row>
    <row r="16" spans="1:9" s="4" customFormat="1" ht="15.75">
      <c r="A16" s="13"/>
      <c r="B16" s="29" t="s">
        <v>15</v>
      </c>
      <c r="C16" s="30"/>
      <c r="D16" s="37">
        <f>D17+D18</f>
        <v>33009.630000000121</v>
      </c>
      <c r="E16" s="38"/>
      <c r="F16" s="3"/>
      <c r="G16" s="3"/>
      <c r="H16" s="3"/>
    </row>
    <row r="17" spans="1:8" s="4" customFormat="1" ht="15.75">
      <c r="A17" s="13"/>
      <c r="B17" s="29" t="s">
        <v>16</v>
      </c>
      <c r="C17" s="30"/>
      <c r="D17" s="37">
        <f>G8-H8</f>
        <v>6652.9899999999907</v>
      </c>
      <c r="E17" s="38"/>
      <c r="F17" s="3"/>
      <c r="G17" s="3"/>
      <c r="H17" s="3"/>
    </row>
    <row r="18" spans="1:8" s="4" customFormat="1" ht="15.75">
      <c r="A18" s="13"/>
      <c r="B18" s="29" t="s">
        <v>17</v>
      </c>
      <c r="C18" s="30"/>
      <c r="D18" s="37">
        <f>G10-H10</f>
        <v>26356.64000000013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5" t="s">
        <v>35</v>
      </c>
      <c r="C19" s="26"/>
      <c r="D19" s="39"/>
      <c r="E19" s="40"/>
      <c r="F19" s="2"/>
      <c r="G19" s="3">
        <f>G20+G21+G22+G23+G24+G25+G26+G27+G28+G29+G30+G31+G32+G33+G34+G35</f>
        <v>276860.60159999999</v>
      </c>
      <c r="H19" s="3"/>
    </row>
    <row r="20" spans="1:8" s="1" customFormat="1" ht="15.75">
      <c r="A20" s="11" t="s">
        <v>19</v>
      </c>
      <c r="B20" s="25" t="s">
        <v>34</v>
      </c>
      <c r="C20" s="26"/>
      <c r="D20" s="27">
        <v>1.84</v>
      </c>
      <c r="E20" s="28"/>
      <c r="F20" s="2"/>
      <c r="G20" s="2">
        <f>D20*12*$C$4</f>
        <v>69135.1296</v>
      </c>
      <c r="H20" s="2"/>
    </row>
    <row r="21" spans="1:8" s="1" customFormat="1" ht="31.5" customHeight="1">
      <c r="A21" s="11" t="s">
        <v>36</v>
      </c>
      <c r="B21" s="25" t="s">
        <v>61</v>
      </c>
      <c r="C21" s="26"/>
      <c r="D21" s="27">
        <v>0.28000000000000003</v>
      </c>
      <c r="E21" s="28"/>
      <c r="F21" s="2"/>
      <c r="G21" s="2">
        <f t="shared" ref="G21:G32" si="0">D21*12*$C$4</f>
        <v>10520.563200000001</v>
      </c>
      <c r="H21" s="2"/>
    </row>
    <row r="22" spans="1:8" s="1" customFormat="1" ht="15.75">
      <c r="A22" s="11" t="s">
        <v>37</v>
      </c>
      <c r="B22" s="25" t="s">
        <v>41</v>
      </c>
      <c r="C22" s="26"/>
      <c r="D22" s="27">
        <v>0.69</v>
      </c>
      <c r="E22" s="28"/>
      <c r="F22" s="2"/>
      <c r="G22" s="2">
        <f t="shared" si="0"/>
        <v>25925.673599999998</v>
      </c>
      <c r="H22" s="2"/>
    </row>
    <row r="23" spans="1:8" s="1" customFormat="1" ht="15.75">
      <c r="A23" s="11" t="s">
        <v>38</v>
      </c>
      <c r="B23" s="25" t="s">
        <v>42</v>
      </c>
      <c r="C23" s="26"/>
      <c r="D23" s="35"/>
      <c r="E23" s="36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5" t="s">
        <v>50</v>
      </c>
      <c r="C24" s="26"/>
      <c r="D24" s="33">
        <v>0.93</v>
      </c>
      <c r="E24" s="34"/>
      <c r="F24" s="2"/>
      <c r="G24" s="2">
        <f t="shared" si="0"/>
        <v>34943.299200000001</v>
      </c>
      <c r="H24" s="2"/>
    </row>
    <row r="25" spans="1:8" s="1" customFormat="1" ht="18" customHeight="1">
      <c r="A25" s="11" t="s">
        <v>21</v>
      </c>
      <c r="B25" s="25" t="s">
        <v>54</v>
      </c>
      <c r="C25" s="26"/>
      <c r="D25" s="33">
        <v>0.13</v>
      </c>
      <c r="E25" s="34"/>
      <c r="F25" s="2"/>
      <c r="G25" s="2">
        <f t="shared" si="0"/>
        <v>4884.5472</v>
      </c>
      <c r="H25" s="2"/>
    </row>
    <row r="26" spans="1:8" s="1" customFormat="1" ht="15.75">
      <c r="A26" s="11" t="s">
        <v>22</v>
      </c>
      <c r="B26" s="25" t="s">
        <v>43</v>
      </c>
      <c r="C26" s="26"/>
      <c r="D26" s="33">
        <v>0.04</v>
      </c>
      <c r="E26" s="34"/>
      <c r="F26" s="2"/>
      <c r="G26" s="2">
        <f t="shared" si="0"/>
        <v>1502.9376</v>
      </c>
      <c r="H26" s="2"/>
    </row>
    <row r="27" spans="1:8" s="1" customFormat="1" ht="15.75">
      <c r="A27" s="11" t="s">
        <v>23</v>
      </c>
      <c r="B27" s="25" t="s">
        <v>44</v>
      </c>
      <c r="C27" s="26"/>
      <c r="D27" s="33">
        <v>0.27</v>
      </c>
      <c r="E27" s="34"/>
      <c r="F27" s="2"/>
      <c r="G27" s="2">
        <f t="shared" si="0"/>
        <v>10144.828800000001</v>
      </c>
      <c r="H27" s="2"/>
    </row>
    <row r="28" spans="1:8" s="1" customFormat="1" ht="15.75">
      <c r="A28" s="11" t="s">
        <v>24</v>
      </c>
      <c r="B28" s="25" t="s">
        <v>45</v>
      </c>
      <c r="C28" s="26"/>
      <c r="D28" s="33">
        <v>0.95</v>
      </c>
      <c r="E28" s="34"/>
      <c r="F28" s="2"/>
      <c r="G28" s="2">
        <f t="shared" si="0"/>
        <v>35694.767999999996</v>
      </c>
      <c r="H28" s="2"/>
    </row>
    <row r="29" spans="1:8" s="1" customFormat="1" ht="17.25" customHeight="1">
      <c r="A29" s="11" t="s">
        <v>39</v>
      </c>
      <c r="B29" s="25" t="s">
        <v>46</v>
      </c>
      <c r="C29" s="26"/>
      <c r="D29" s="33">
        <v>0.51</v>
      </c>
      <c r="E29" s="34"/>
      <c r="F29" s="2"/>
      <c r="G29" s="2">
        <f t="shared" si="0"/>
        <v>19162.454399999999</v>
      </c>
      <c r="H29" s="2"/>
    </row>
    <row r="30" spans="1:8" s="1" customFormat="1" ht="31.5" customHeight="1">
      <c r="A30" s="12" t="s">
        <v>55</v>
      </c>
      <c r="B30" s="25" t="s">
        <v>58</v>
      </c>
      <c r="C30" s="26"/>
      <c r="D30" s="33">
        <v>1.22</v>
      </c>
      <c r="E30" s="34"/>
      <c r="F30" s="2"/>
      <c r="G30" s="2">
        <f t="shared" si="0"/>
        <v>45839.596799999999</v>
      </c>
      <c r="H30" s="2"/>
    </row>
    <row r="31" spans="1:8" s="1" customFormat="1" ht="18" customHeight="1">
      <c r="A31" s="11" t="s">
        <v>25</v>
      </c>
      <c r="B31" s="25" t="s">
        <v>57</v>
      </c>
      <c r="C31" s="26"/>
      <c r="D31" s="27">
        <v>0.19</v>
      </c>
      <c r="E31" s="28"/>
      <c r="F31" s="2"/>
      <c r="G31" s="2">
        <f t="shared" si="0"/>
        <v>7138.9536000000007</v>
      </c>
      <c r="H31" s="2"/>
    </row>
    <row r="32" spans="1:8" s="1" customFormat="1" ht="15.75" customHeight="1">
      <c r="A32" s="11" t="s">
        <v>26</v>
      </c>
      <c r="B32" s="25" t="s">
        <v>60</v>
      </c>
      <c r="C32" s="26"/>
      <c r="D32" s="27">
        <v>0.1</v>
      </c>
      <c r="E32" s="28"/>
      <c r="F32" s="2"/>
      <c r="G32" s="2">
        <f>D32*8*$C$4</f>
        <v>2504.8960000000002</v>
      </c>
      <c r="H32" s="2"/>
    </row>
    <row r="33" spans="1:8" s="1" customFormat="1" ht="16.5" customHeight="1">
      <c r="A33" s="11" t="s">
        <v>40</v>
      </c>
      <c r="B33" s="25" t="s">
        <v>47</v>
      </c>
      <c r="C33" s="26"/>
      <c r="D33" s="27"/>
      <c r="E33" s="28"/>
      <c r="F33" s="2"/>
      <c r="G33" s="2">
        <v>700</v>
      </c>
      <c r="H33" s="2"/>
    </row>
    <row r="34" spans="1:8" s="1" customFormat="1" ht="17.25" customHeight="1">
      <c r="A34" s="16" t="s">
        <v>56</v>
      </c>
      <c r="B34" s="25" t="s">
        <v>59</v>
      </c>
      <c r="C34" s="26"/>
      <c r="D34" s="27">
        <v>0.19</v>
      </c>
      <c r="E34" s="28"/>
      <c r="F34" s="2"/>
      <c r="G34" s="2">
        <f>D34*12*$C$4</f>
        <v>7138.9536000000007</v>
      </c>
      <c r="H34" s="2"/>
    </row>
    <row r="35" spans="1:8" s="1" customFormat="1" ht="17.25" customHeight="1">
      <c r="A35" s="16" t="s">
        <v>62</v>
      </c>
      <c r="B35" s="25" t="s">
        <v>63</v>
      </c>
      <c r="C35" s="26"/>
      <c r="D35" s="27">
        <v>2.9</v>
      </c>
      <c r="E35" s="28"/>
      <c r="F35" s="2"/>
      <c r="G35" s="2">
        <f>D35*8*70</f>
        <v>1624</v>
      </c>
      <c r="H35" s="2"/>
    </row>
    <row r="36" spans="1:8" s="4" customFormat="1" ht="47.25" customHeight="1">
      <c r="A36" s="9"/>
      <c r="B36" s="29" t="s">
        <v>48</v>
      </c>
      <c r="C36" s="30"/>
      <c r="D36" s="31"/>
      <c r="E36" s="32"/>
      <c r="F36" s="3"/>
      <c r="G36" s="3">
        <f>G8-G19+G9</f>
        <v>45484.73839999974</v>
      </c>
      <c r="H36" s="3"/>
    </row>
    <row r="37" spans="1:8" s="1" customFormat="1" ht="38.25" customHeight="1">
      <c r="A37" s="10"/>
      <c r="B37" s="29" t="s">
        <v>49</v>
      </c>
      <c r="C37" s="30"/>
      <c r="D37" s="31"/>
      <c r="E37" s="32"/>
      <c r="F37" s="5"/>
      <c r="G37" s="3">
        <f>H8-G19+H9</f>
        <v>38831.748399999749</v>
      </c>
      <c r="H37" s="5"/>
    </row>
    <row r="38" spans="1:8" s="1" customFormat="1" ht="15.75">
      <c r="B38" s="15"/>
      <c r="E38" s="24" t="s">
        <v>64</v>
      </c>
      <c r="F38" s="24"/>
      <c r="G38" s="24"/>
      <c r="H38" s="24"/>
    </row>
    <row r="39" spans="1:8" s="1" customFormat="1" ht="15.75">
      <c r="B39" s="15"/>
      <c r="E39" s="20" t="s">
        <v>65</v>
      </c>
      <c r="F39" s="20" t="s">
        <v>66</v>
      </c>
      <c r="G39" s="20" t="s">
        <v>67</v>
      </c>
      <c r="H39" s="20" t="s">
        <v>68</v>
      </c>
    </row>
    <row r="40" spans="1:8" s="1" customFormat="1" ht="15.75">
      <c r="B40" s="15"/>
      <c r="E40" s="21">
        <v>1</v>
      </c>
      <c r="F40" s="22" t="s">
        <v>69</v>
      </c>
      <c r="G40" s="44">
        <v>2.2999999999999998</v>
      </c>
      <c r="H40" s="21">
        <v>700</v>
      </c>
    </row>
    <row r="41" spans="1:8" s="1" customFormat="1" ht="15.75">
      <c r="H41" s="21">
        <f>SUM(H40:H40)</f>
        <v>700</v>
      </c>
    </row>
    <row r="44" spans="1:8" hidden="1"/>
  </sheetData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2011-10-01T05:57:26Z</cp:lastPrinted>
  <dcterms:created xsi:type="dcterms:W3CDTF">2010-04-08T10:29:46Z</dcterms:created>
  <dcterms:modified xsi:type="dcterms:W3CDTF">2012-02-24T12:49:56Z</dcterms:modified>
</cp:coreProperties>
</file>