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<sst xmlns="http://schemas.openxmlformats.org/spreadsheetml/2006/main" count="90" uniqueCount="53">
  <si>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</si>
  <si>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</si>
  <si>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</si>
  <si>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</si>
  <si>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</si>
  <si>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</si>
  <si>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</si>
  <si>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</si>
  <si>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</si>
  <si>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</si>
  <si>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</si>
  <si>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Тариф</t>
  </si>
  <si>
    <t>Начисления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</si>
  <si>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</si>
  <si>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</si>
  <si>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</si>
  <si>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</si>
  <si>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</si>
  <si>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</si>
  <si>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</si>
  <si>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</si>
  <si>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</si>
  <si>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</si>
  <si>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</si>
  <si>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</si>
  <si>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</si>
  <si>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</si>
  <si>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</si>
  <si>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</si>
  <si>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</si>
  <si>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</si>
  <si>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</si>
  <si>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</si>
  <si>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руб./ мес.</t>
  </si>
  <si>
    <t>руб</t>
  </si>
  <si>
    <t>Вид работ</t>
  </si>
  <si>
    <t>стоимость</t>
  </si>
  <si>
    <t>1 кв.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</si>
  <si>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</si>
  <si>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</si>
  <si>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</si>
  <si>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</si>
  <si>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</si>
  <si>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</si>
  <si>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Вр. Михайлова, 56</t>
  </si>
  <si>
    <t>Отчет по текущему ремонту за 2011 г</t>
  </si>
  <si>
    <t>баланс на 01.01.2012 г.       руб.</t>
  </si>
  <si>
    <t>в управлении с 01.01.2008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</si>
  <si>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</si>
  <si>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</si>
  <si>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</si>
  <si>
    <t>прочие *</t>
  </si>
  <si>
    <t>непредвиденные **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</si>
</sst>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3" fillId="7" borderId="10" xfId="0" applyNumberFormat="1" applyFont="1" applyFill="1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183" fontId="3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right"/>
    </xf>
    <xf numFmtId="0" fontId="0" fillId="0" borderId="0" xfId="0" applyFont="1" applyAlignment="1" quotePrefix="1">
      <alignment horizontal="center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23" fillId="0" borderId="26" xfId="0" applyFont="1" applyBorder="1" applyAlignment="1" quotePrefix="1">
      <alignment horizontal="center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0" fillId="0" borderId="16" xfId="0" applyBorder="1" applyAlignment="1">
      <alignment horizontal="justify"/>
    </xf>
    <xf numFmtId="14" fontId="24" fillId="0" borderId="23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16" xfId="0" applyBorder="1" applyAlignment="1" quotePrefix="1">
      <alignment horizontal="center"/>
    </xf>
    <xf numFmtId="0" fontId="23" fillId="25" borderId="23" xfId="0" applyFont="1" applyFill="1" applyBorder="1" applyAlignment="1" quotePrefix="1">
      <alignment horizontal="center"/>
    </xf>
    <xf numFmtId="0" fontId="23" fillId="25" borderId="25" xfId="0" applyFont="1" applyFill="1" applyBorder="1" applyAlignment="1" quotePrefix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2">
        <row r="94">
          <cell r="E94">
            <v>0</v>
          </cell>
          <cell r="F94">
            <v>0</v>
          </cell>
          <cell r="U94">
            <v>0</v>
          </cell>
          <cell r="V94">
            <v>0</v>
          </cell>
          <cell r="AK94">
            <v>0</v>
          </cell>
          <cell r="AL94">
            <v>0</v>
          </cell>
          <cell r="BA94">
            <v>0</v>
          </cell>
          <cell r="BB94">
            <v>0</v>
          </cell>
          <cell r="BR94">
            <v>0</v>
          </cell>
          <cell r="CG94">
            <v>0</v>
          </cell>
          <cell r="CH94">
            <v>0</v>
          </cell>
          <cell r="CW94">
            <v>5</v>
          </cell>
          <cell r="CX94">
            <v>2606</v>
          </cell>
          <cell r="DM94">
            <v>2.1</v>
          </cell>
          <cell r="DN94">
            <v>1351</v>
          </cell>
          <cell r="EC94">
            <v>0</v>
          </cell>
          <cell r="ED94">
            <v>0</v>
          </cell>
          <cell r="ES94">
            <v>0</v>
          </cell>
          <cell r="ET94">
            <v>0</v>
          </cell>
          <cell r="FI94">
            <v>0</v>
          </cell>
          <cell r="FJ94">
            <v>0</v>
          </cell>
          <cell r="FY94">
            <v>0</v>
          </cell>
          <cell r="FZ94">
            <v>0</v>
          </cell>
          <cell r="GO94">
            <v>0</v>
          </cell>
          <cell r="GP94">
            <v>0</v>
          </cell>
          <cell r="HE94">
            <v>0</v>
          </cell>
          <cell r="HF94">
            <v>0</v>
          </cell>
          <cell r="HU94">
            <v>1</v>
          </cell>
          <cell r="HV94">
            <v>4439</v>
          </cell>
        </row>
        <row r="289">
          <cell r="E289">
            <v>0</v>
          </cell>
          <cell r="F289">
            <v>0</v>
          </cell>
          <cell r="U289">
            <v>0</v>
          </cell>
          <cell r="V289">
            <v>0</v>
          </cell>
          <cell r="AK289">
            <v>9.8</v>
          </cell>
          <cell r="AL289">
            <v>7028</v>
          </cell>
          <cell r="BA289">
            <v>0</v>
          </cell>
          <cell r="BB289">
            <v>0</v>
          </cell>
          <cell r="BQ289">
            <v>0</v>
          </cell>
          <cell r="BR289">
            <v>0</v>
          </cell>
        </row>
      </sheetData>
      <sheetData sheetId="5">
        <row r="94">
          <cell r="E94">
            <v>0</v>
          </cell>
          <cell r="F94">
            <v>0</v>
          </cell>
          <cell r="U94">
            <v>0</v>
          </cell>
          <cell r="V94">
            <v>0</v>
          </cell>
          <cell r="AK94">
            <v>0</v>
          </cell>
          <cell r="AL94">
            <v>0</v>
          </cell>
          <cell r="BA94">
            <v>6</v>
          </cell>
          <cell r="BB94">
            <v>14209</v>
          </cell>
          <cell r="BR94">
            <v>0</v>
          </cell>
          <cell r="CG94">
            <v>0</v>
          </cell>
          <cell r="CH94">
            <v>0</v>
          </cell>
          <cell r="CW94">
            <v>0</v>
          </cell>
          <cell r="CX94">
            <v>0</v>
          </cell>
          <cell r="DM94">
            <v>0</v>
          </cell>
          <cell r="DN94">
            <v>0</v>
          </cell>
          <cell r="EC94">
            <v>0</v>
          </cell>
          <cell r="ED94">
            <v>0</v>
          </cell>
          <cell r="ES94">
            <v>0</v>
          </cell>
          <cell r="ET94">
            <v>0</v>
          </cell>
          <cell r="FI94">
            <v>9</v>
          </cell>
          <cell r="FJ94">
            <v>4219</v>
          </cell>
          <cell r="FY94">
            <v>0</v>
          </cell>
          <cell r="FZ94">
            <v>0</v>
          </cell>
          <cell r="GO94">
            <v>0</v>
          </cell>
          <cell r="GP94">
            <v>0</v>
          </cell>
          <cell r="HE94">
            <v>0</v>
          </cell>
          <cell r="HF94">
            <v>0</v>
          </cell>
          <cell r="HU94">
            <v>0</v>
          </cell>
          <cell r="HV94">
            <v>0</v>
          </cell>
        </row>
        <row r="289">
          <cell r="E289">
            <v>0</v>
          </cell>
          <cell r="F289">
            <v>0</v>
          </cell>
          <cell r="U289">
            <v>0</v>
          </cell>
          <cell r="V289">
            <v>0</v>
          </cell>
          <cell r="AK289">
            <v>0</v>
          </cell>
          <cell r="AL289">
            <v>0</v>
          </cell>
          <cell r="BA289">
            <v>0</v>
          </cell>
          <cell r="BB289">
            <v>0</v>
          </cell>
          <cell r="BQ289">
            <v>0</v>
          </cell>
          <cell r="BR289">
            <v>0</v>
          </cell>
        </row>
      </sheetData>
      <sheetData sheetId="6">
        <row r="94">
          <cell r="E94">
            <v>61</v>
          </cell>
          <cell r="F94">
            <v>20099</v>
          </cell>
          <cell r="U94">
            <v>0</v>
          </cell>
          <cell r="V94">
            <v>0</v>
          </cell>
          <cell r="AK94">
            <v>0</v>
          </cell>
          <cell r="AL94">
            <v>0</v>
          </cell>
          <cell r="BA94">
            <v>0</v>
          </cell>
          <cell r="BB94">
            <v>0</v>
          </cell>
          <cell r="BR94">
            <v>0</v>
          </cell>
          <cell r="CG94">
            <v>0</v>
          </cell>
          <cell r="CH94">
            <v>0</v>
          </cell>
          <cell r="CW94">
            <v>0</v>
          </cell>
          <cell r="CX94">
            <v>0</v>
          </cell>
          <cell r="DM94">
            <v>2.2</v>
          </cell>
          <cell r="DN94">
            <v>1626</v>
          </cell>
          <cell r="EC94">
            <v>0</v>
          </cell>
          <cell r="ED94">
            <v>0</v>
          </cell>
          <cell r="ES94">
            <v>0</v>
          </cell>
          <cell r="ET94">
            <v>0</v>
          </cell>
          <cell r="FI94">
            <v>0</v>
          </cell>
          <cell r="FJ94">
            <v>0</v>
          </cell>
          <cell r="FY94">
            <v>0</v>
          </cell>
          <cell r="FZ94">
            <v>0</v>
          </cell>
          <cell r="GO94">
            <v>0</v>
          </cell>
          <cell r="GP94">
            <v>0</v>
          </cell>
          <cell r="HE94">
            <v>0</v>
          </cell>
          <cell r="HF94">
            <v>0</v>
          </cell>
          <cell r="HU94">
            <v>0</v>
          </cell>
          <cell r="HV94">
            <v>0</v>
          </cell>
        </row>
        <row r="289">
          <cell r="E289">
            <v>0</v>
          </cell>
          <cell r="F289">
            <v>0</v>
          </cell>
          <cell r="U289">
            <v>0</v>
          </cell>
          <cell r="V289">
            <v>0</v>
          </cell>
          <cell r="AK289">
            <v>0</v>
          </cell>
          <cell r="AL289">
            <v>0</v>
          </cell>
          <cell r="BA289">
            <v>0</v>
          </cell>
          <cell r="BB289">
            <v>0</v>
          </cell>
          <cell r="BQ289">
            <v>0</v>
          </cell>
          <cell r="BR289">
            <v>0</v>
          </cell>
        </row>
      </sheetData>
      <sheetData sheetId="10">
        <row r="94">
          <cell r="E94">
            <v>0</v>
          </cell>
          <cell r="F94">
            <v>0</v>
          </cell>
          <cell r="U94">
            <v>0</v>
          </cell>
          <cell r="V94">
            <v>0</v>
          </cell>
          <cell r="AK94">
            <v>0</v>
          </cell>
          <cell r="AL94">
            <v>0</v>
          </cell>
          <cell r="BA94">
            <v>0</v>
          </cell>
          <cell r="BB94">
            <v>0</v>
          </cell>
          <cell r="BR94">
            <v>0</v>
          </cell>
          <cell r="CG94">
            <v>0</v>
          </cell>
          <cell r="CH94">
            <v>0</v>
          </cell>
          <cell r="CW94">
            <v>3.5</v>
          </cell>
          <cell r="CX94">
            <v>1561</v>
          </cell>
          <cell r="DM94">
            <v>0</v>
          </cell>
          <cell r="DN94">
            <v>0</v>
          </cell>
          <cell r="EC94">
            <v>0</v>
          </cell>
          <cell r="ED94">
            <v>0</v>
          </cell>
          <cell r="ES94">
            <v>0</v>
          </cell>
          <cell r="ET94">
            <v>0</v>
          </cell>
          <cell r="FI94">
            <v>0</v>
          </cell>
          <cell r="FJ94">
            <v>0</v>
          </cell>
          <cell r="FY94">
            <v>0</v>
          </cell>
          <cell r="FZ94">
            <v>0</v>
          </cell>
          <cell r="GO94">
            <v>0</v>
          </cell>
          <cell r="GP94">
            <v>0</v>
          </cell>
          <cell r="HE94">
            <v>0</v>
          </cell>
          <cell r="HF94">
            <v>0</v>
          </cell>
          <cell r="HU94">
            <v>0</v>
          </cell>
          <cell r="HV94">
            <v>0</v>
          </cell>
        </row>
        <row r="289">
          <cell r="E289">
            <v>0</v>
          </cell>
          <cell r="F289">
            <v>0</v>
          </cell>
          <cell r="U289">
            <v>0</v>
          </cell>
          <cell r="V289">
            <v>0</v>
          </cell>
          <cell r="AK289">
            <v>0</v>
          </cell>
          <cell r="AL289">
            <v>0</v>
          </cell>
          <cell r="BA289">
            <v>0</v>
          </cell>
          <cell r="BB289">
            <v>0</v>
          </cell>
          <cell r="BQ289">
            <v>0</v>
          </cell>
          <cell r="BR2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A1" sqref="A1:G60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3.83203125" style="0" customWidth="1"/>
    <col min="4" max="4" width="10.5" style="0" customWidth="1"/>
    <col min="5" max="5" width="11" style="0" customWidth="1"/>
    <col min="6" max="6" width="11.83203125" style="0" customWidth="1"/>
    <col min="7" max="7" width="13.332031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51" t="s">
        <v>45</v>
      </c>
      <c r="B1" s="52"/>
      <c r="C1" s="52"/>
      <c r="D1" s="52"/>
      <c r="E1" s="52"/>
      <c r="F1" s="52"/>
      <c r="G1" s="53"/>
    </row>
    <row r="2" spans="1:7" ht="16.5" thickBot="1">
      <c r="A2" s="60" t="s">
        <v>44</v>
      </c>
      <c r="B2" s="61"/>
      <c r="C2" s="55" t="s">
        <v>47</v>
      </c>
      <c r="D2" s="56"/>
      <c r="E2" s="56"/>
      <c r="F2" s="56"/>
      <c r="G2" s="57"/>
    </row>
    <row r="3" spans="1:7" ht="13.5" thickBot="1">
      <c r="A3" s="42" t="s">
        <v>13</v>
      </c>
      <c r="B3" s="43"/>
      <c r="C3" s="44"/>
      <c r="D3" s="6"/>
      <c r="E3" s="6"/>
      <c r="F3" s="6"/>
      <c r="G3" s="14"/>
    </row>
    <row r="4" spans="1:7" ht="14.25">
      <c r="A4" s="15" t="s">
        <v>8</v>
      </c>
      <c r="B4" s="7" t="s">
        <v>14</v>
      </c>
      <c r="C4" s="25">
        <v>73870.98047999997</v>
      </c>
      <c r="D4" s="6"/>
      <c r="E4" s="34" t="s">
        <v>42</v>
      </c>
      <c r="F4" s="35"/>
      <c r="G4" s="27">
        <f>G52+0</f>
        <v>57138</v>
      </c>
    </row>
    <row r="5" spans="1:8" ht="12.75">
      <c r="A5" s="16" t="s">
        <v>10</v>
      </c>
      <c r="B5" s="9" t="s">
        <v>15</v>
      </c>
      <c r="C5" s="30">
        <v>14951.59</v>
      </c>
      <c r="D5" s="12"/>
      <c r="E5" s="12"/>
      <c r="F5" s="12"/>
      <c r="G5" s="17"/>
      <c r="H5" s="12"/>
    </row>
    <row r="6" spans="1:10" ht="15" thickBot="1">
      <c r="A6" s="16" t="s">
        <v>11</v>
      </c>
      <c r="B6" s="9" t="s">
        <v>14</v>
      </c>
      <c r="C6" s="29">
        <v>1.77</v>
      </c>
      <c r="D6" s="36"/>
      <c r="E6" s="36"/>
      <c r="F6" s="36"/>
      <c r="G6" s="37"/>
      <c r="H6" s="11"/>
      <c r="J6" s="12"/>
    </row>
    <row r="7" spans="1:10" ht="15" thickBot="1">
      <c r="A7" s="16" t="s">
        <v>12</v>
      </c>
      <c r="B7" s="10" t="s">
        <v>33</v>
      </c>
      <c r="C7" s="2">
        <f>C5*C6</f>
        <v>26464.314300000002</v>
      </c>
      <c r="D7" s="39" t="s">
        <v>46</v>
      </c>
      <c r="E7" s="40"/>
      <c r="F7" s="41"/>
      <c r="G7" s="28">
        <f>C4+C8-G4</f>
        <v>334304.75208</v>
      </c>
      <c r="J7" s="12"/>
    </row>
    <row r="8" spans="1:10" ht="15" thickBot="1">
      <c r="A8" s="18" t="s">
        <v>43</v>
      </c>
      <c r="B8" s="8" t="s">
        <v>14</v>
      </c>
      <c r="C8" s="26">
        <f>C7*12</f>
        <v>317571.77160000004</v>
      </c>
      <c r="D8" s="12"/>
      <c r="E8" s="12"/>
      <c r="F8" s="12"/>
      <c r="G8" s="14"/>
      <c r="J8" s="12"/>
    </row>
    <row r="9" spans="1:10" ht="13.5" thickBot="1">
      <c r="A9" s="48" t="s">
        <v>16</v>
      </c>
      <c r="B9" s="49"/>
      <c r="C9" s="50"/>
      <c r="D9" s="12"/>
      <c r="E9" s="12"/>
      <c r="F9" s="12"/>
      <c r="G9" s="14"/>
      <c r="J9" s="12"/>
    </row>
    <row r="10" spans="1:7" ht="12.75">
      <c r="A10" s="45" t="s">
        <v>35</v>
      </c>
      <c r="B10" s="6" t="s">
        <v>0</v>
      </c>
      <c r="C10" s="47" t="s">
        <v>37</v>
      </c>
      <c r="D10" s="35" t="s">
        <v>38</v>
      </c>
      <c r="E10" s="35" t="s">
        <v>39</v>
      </c>
      <c r="F10" s="35" t="s">
        <v>40</v>
      </c>
      <c r="G10" s="38" t="s">
        <v>41</v>
      </c>
    </row>
    <row r="11" spans="1:7" ht="12.75">
      <c r="A11" s="46"/>
      <c r="B11" s="5" t="s">
        <v>36</v>
      </c>
      <c r="C11" s="35"/>
      <c r="D11" s="35"/>
      <c r="E11" s="35"/>
      <c r="F11" s="35"/>
      <c r="G11" s="38"/>
    </row>
    <row r="12" spans="1:7" ht="12.75">
      <c r="A12" s="46" t="s">
        <v>1</v>
      </c>
      <c r="B12" s="9" t="s">
        <v>17</v>
      </c>
      <c r="C12" s="3">
        <f>'[1]1 кв.ООО"Техно+"'!$E$94+0</f>
        <v>0</v>
      </c>
      <c r="D12" s="3">
        <f>'[1] 2 кв.2011 г.-ООО "Техно+"'!$E$94+0</f>
        <v>0</v>
      </c>
      <c r="E12" s="3">
        <f>'[1]3кв.ООО "Техно+"'!$E$94+0</f>
        <v>61</v>
      </c>
      <c r="F12" s="3">
        <f>'[1]4кв.ООО"Техно+"'!$E$94+0</f>
        <v>0</v>
      </c>
      <c r="G12" s="19">
        <f>SUM(C12:F12)</f>
        <v>61</v>
      </c>
    </row>
    <row r="13" spans="1:7" ht="12.75">
      <c r="A13" s="46"/>
      <c r="B13" s="1" t="s">
        <v>18</v>
      </c>
      <c r="C13" s="3">
        <f>'[1]1 кв.ООО"Техно+"'!$F$94+0</f>
        <v>0</v>
      </c>
      <c r="D13" s="3">
        <f>'[1] 2 кв.2011 г.-ООО "Техно+"'!$F$94+0</f>
        <v>0</v>
      </c>
      <c r="E13" s="3">
        <f>'[1]3кв.ООО "Техно+"'!$F$94+0</f>
        <v>20099</v>
      </c>
      <c r="F13" s="3">
        <f>'[1]4кв.ООО"Техно+"'!$F$94+0</f>
        <v>0</v>
      </c>
      <c r="G13" s="19">
        <f aca="true" t="shared" si="0" ref="G13:G51">SUM(C13:F13)</f>
        <v>20099</v>
      </c>
    </row>
    <row r="14" spans="1:7" ht="12.75">
      <c r="A14" s="46" t="s">
        <v>2</v>
      </c>
      <c r="B14" s="9" t="s">
        <v>17</v>
      </c>
      <c r="C14" s="3">
        <f>'[1]1 кв.ООО"Техно+"'!$U$94+0</f>
        <v>0</v>
      </c>
      <c r="D14" s="3">
        <f>'[1] 2 кв.2011 г.-ООО "Техно+"'!$U$94+0</f>
        <v>0</v>
      </c>
      <c r="E14" s="3">
        <f>'[1]3кв.ООО "Техно+"'!$U$94+0</f>
        <v>0</v>
      </c>
      <c r="F14" s="3">
        <f>'[1]4кв.ООО"Техно+"'!$U$94+0</f>
        <v>0</v>
      </c>
      <c r="G14" s="19">
        <f t="shared" si="0"/>
        <v>0</v>
      </c>
    </row>
    <row r="15" spans="1:7" ht="12.75">
      <c r="A15" s="46"/>
      <c r="B15" s="1" t="s">
        <v>18</v>
      </c>
      <c r="C15" s="3">
        <f>'[1]1 кв.ООО"Техно+"'!$V$94+0</f>
        <v>0</v>
      </c>
      <c r="D15" s="3">
        <f>'[1] 2 кв.2011 г.-ООО "Техно+"'!$V$94+0</f>
        <v>0</v>
      </c>
      <c r="E15" s="3">
        <f>'[1]3кв.ООО "Техно+"'!$V$94+0</f>
        <v>0</v>
      </c>
      <c r="F15" s="3">
        <f>'[1]4кв.ООО"Техно+"'!$V$94+0</f>
        <v>0</v>
      </c>
      <c r="G15" s="19">
        <f t="shared" si="0"/>
        <v>0</v>
      </c>
    </row>
    <row r="16" spans="1:7" ht="12.75">
      <c r="A16" s="46" t="s">
        <v>3</v>
      </c>
      <c r="B16" s="1" t="s">
        <v>19</v>
      </c>
      <c r="C16" s="3">
        <f>'[1]1 кв.ООО"Техно+"'!$AK$94+0</f>
        <v>0</v>
      </c>
      <c r="D16" s="3">
        <f>'[1] 2 кв.2011 г.-ООО "Техно+"'!$AK$94+0</f>
        <v>0</v>
      </c>
      <c r="E16" s="3">
        <f>'[1]3кв.ООО "Техно+"'!$AK$94+0</f>
        <v>0</v>
      </c>
      <c r="F16" s="3">
        <f>'[1]4кв.ООО"Техно+"'!$AK$94+0</f>
        <v>0</v>
      </c>
      <c r="G16" s="19">
        <f t="shared" si="0"/>
        <v>0</v>
      </c>
    </row>
    <row r="17" spans="1:7" ht="12.75">
      <c r="A17" s="46"/>
      <c r="B17" s="1" t="s">
        <v>18</v>
      </c>
      <c r="C17" s="3">
        <f>'[1]1 кв.ООО"Техно+"'!$AL$94+0</f>
        <v>0</v>
      </c>
      <c r="D17" s="3">
        <f>'[1] 2 кв.2011 г.-ООО "Техно+"'!$AL$94+0</f>
        <v>0</v>
      </c>
      <c r="E17" s="3">
        <f>'[1]3кв.ООО "Техно+"'!$AL$94+0</f>
        <v>0</v>
      </c>
      <c r="F17" s="3">
        <f>'[1]4кв.ООО"Техно+"'!$AL$94+0</f>
        <v>0</v>
      </c>
      <c r="G17" s="19">
        <f t="shared" si="0"/>
        <v>0</v>
      </c>
    </row>
    <row r="18" spans="1:7" ht="12.75">
      <c r="A18" s="46" t="s">
        <v>9</v>
      </c>
      <c r="B18" s="1" t="s">
        <v>22</v>
      </c>
      <c r="C18" s="3">
        <f>'[1]1 кв.ООО"Техно+"'!$BA$94+0</f>
        <v>0</v>
      </c>
      <c r="D18" s="3">
        <f>'[1] 2 кв.2011 г.-ООО "Техно+"'!$BA$94+0</f>
        <v>6</v>
      </c>
      <c r="E18" s="3">
        <f>'[1]3кв.ООО "Техно+"'!$BA$94+0</f>
        <v>0</v>
      </c>
      <c r="F18" s="3">
        <f>'[1]4кв.ООО"Техно+"'!$BA$94+0</f>
        <v>0</v>
      </c>
      <c r="G18" s="19">
        <f t="shared" si="0"/>
        <v>6</v>
      </c>
    </row>
    <row r="19" spans="1:7" ht="12.75">
      <c r="A19" s="46"/>
      <c r="B19" s="1" t="s">
        <v>18</v>
      </c>
      <c r="C19" s="3">
        <f>'[1]1 кв.ООО"Техно+"'!$BB$94+0</f>
        <v>0</v>
      </c>
      <c r="D19" s="3">
        <f>'[1] 2 кв.2011 г.-ООО "Техно+"'!$BB$94+0</f>
        <v>14209</v>
      </c>
      <c r="E19" s="3">
        <f>'[1]3кв.ООО "Техно+"'!$BB$94+0</f>
        <v>0</v>
      </c>
      <c r="F19" s="3">
        <f>'[1]4кв.ООО"Техно+"'!$BB$94+0</f>
        <v>0</v>
      </c>
      <c r="G19" s="19">
        <f t="shared" si="0"/>
        <v>14209</v>
      </c>
    </row>
    <row r="20" spans="1:7" ht="12.75">
      <c r="A20" s="46" t="s">
        <v>20</v>
      </c>
      <c r="B20" s="1" t="s">
        <v>21</v>
      </c>
      <c r="C20" s="3"/>
      <c r="D20" s="3"/>
      <c r="E20" s="3"/>
      <c r="F20" s="3"/>
      <c r="G20" s="19"/>
    </row>
    <row r="21" spans="1:7" ht="12.75">
      <c r="A21" s="46"/>
      <c r="B21" s="1" t="s">
        <v>18</v>
      </c>
      <c r="C21" s="3">
        <f>'[1]1 кв.ООО"Техно+"'!$BR$94+0</f>
        <v>0</v>
      </c>
      <c r="D21" s="3">
        <f>'[1] 2 кв.2011 г.-ООО "Техно+"'!$BR$94+0</f>
        <v>0</v>
      </c>
      <c r="E21" s="3">
        <f>'[1]3кв.ООО "Техно+"'!$BR$94+0</f>
        <v>0</v>
      </c>
      <c r="F21" s="3">
        <f>'[1]4кв.ООО"Техно+"'!$BR$94+0</f>
        <v>0</v>
      </c>
      <c r="G21" s="19">
        <f t="shared" si="0"/>
        <v>0</v>
      </c>
    </row>
    <row r="22" spans="1:7" ht="12.75">
      <c r="A22" s="46" t="s">
        <v>23</v>
      </c>
      <c r="B22" s="1" t="s">
        <v>22</v>
      </c>
      <c r="C22" s="3">
        <f>'[1]1 кв.ООО"Техно+"'!$CG$94+0</f>
        <v>0</v>
      </c>
      <c r="D22" s="3">
        <f>'[1] 2 кв.2011 г.-ООО "Техно+"'!$CG$94+0</f>
        <v>0</v>
      </c>
      <c r="E22" s="3">
        <f>'[1]3кв.ООО "Техно+"'!$CG$94+0</f>
        <v>0</v>
      </c>
      <c r="F22" s="3">
        <f>'[1]4кв.ООО"Техно+"'!$CG$94+0</f>
        <v>0</v>
      </c>
      <c r="G22" s="19">
        <f t="shared" si="0"/>
        <v>0</v>
      </c>
    </row>
    <row r="23" spans="1:7" ht="12.75">
      <c r="A23" s="46"/>
      <c r="B23" s="1" t="s">
        <v>18</v>
      </c>
      <c r="C23" s="3">
        <f>'[1]1 кв.ООО"Техно+"'!$CH$94+0</f>
        <v>0</v>
      </c>
      <c r="D23" s="3">
        <f>'[1] 2 кв.2011 г.-ООО "Техно+"'!$CH$94+0</f>
        <v>0</v>
      </c>
      <c r="E23" s="3">
        <f>'[1]3кв.ООО "Техно+"'!$CH$94+0</f>
        <v>0</v>
      </c>
      <c r="F23" s="3">
        <f>'[1]4кв.ООО"Техно+"'!$CH$94+0</f>
        <v>0</v>
      </c>
      <c r="G23" s="19">
        <f t="shared" si="0"/>
        <v>0</v>
      </c>
    </row>
    <row r="24" spans="1:7" ht="12.75">
      <c r="A24" s="46" t="s">
        <v>24</v>
      </c>
      <c r="B24" s="1" t="s">
        <v>19</v>
      </c>
      <c r="C24" s="3">
        <f>'[1]1 кв.ООО"Техно+"'!$CW$94+0</f>
        <v>5</v>
      </c>
      <c r="D24" s="3">
        <f>'[1] 2 кв.2011 г.-ООО "Техно+"'!$CW$94+0</f>
        <v>0</v>
      </c>
      <c r="E24" s="3">
        <f>'[1]3кв.ООО "Техно+"'!$CW$94+0</f>
        <v>0</v>
      </c>
      <c r="F24" s="3">
        <f>'[1]4кв.ООО"Техно+"'!$CW$94+0</f>
        <v>3.5</v>
      </c>
      <c r="G24" s="19">
        <f t="shared" si="0"/>
        <v>8.5</v>
      </c>
    </row>
    <row r="25" spans="1:7" ht="12.75">
      <c r="A25" s="46"/>
      <c r="B25" s="1" t="s">
        <v>18</v>
      </c>
      <c r="C25" s="3">
        <f>'[1]1 кв.ООО"Техно+"'!$CX$94+0</f>
        <v>2606</v>
      </c>
      <c r="D25" s="3">
        <f>'[1] 2 кв.2011 г.-ООО "Техно+"'!$CX$94+0</f>
        <v>0</v>
      </c>
      <c r="E25" s="3">
        <f>'[1]3кв.ООО "Техно+"'!$CX$94+0</f>
        <v>0</v>
      </c>
      <c r="F25" s="3">
        <f>'[1]4кв.ООО"Техно+"'!$CX$94+0</f>
        <v>1561</v>
      </c>
      <c r="G25" s="19">
        <f t="shared" si="0"/>
        <v>4167</v>
      </c>
    </row>
    <row r="26" spans="1:7" ht="12.75" customHeight="1">
      <c r="A26" s="46" t="s">
        <v>25</v>
      </c>
      <c r="B26" s="1" t="s">
        <v>19</v>
      </c>
      <c r="C26" s="3">
        <f>'[1]1 кв.ООО"Техно+"'!$DM$94+0</f>
        <v>2.1</v>
      </c>
      <c r="D26" s="3">
        <f>'[1] 2 кв.2011 г.-ООО "Техно+"'!$DM$94+0</f>
        <v>0</v>
      </c>
      <c r="E26" s="3">
        <f>'[1]3кв.ООО "Техно+"'!$DM$94+0</f>
        <v>2.2</v>
      </c>
      <c r="F26" s="3">
        <f>'[1]4кв.ООО"Техно+"'!$DM$94+0</f>
        <v>0</v>
      </c>
      <c r="G26" s="19">
        <f t="shared" si="0"/>
        <v>4.300000000000001</v>
      </c>
    </row>
    <row r="27" spans="1:7" ht="12.75">
      <c r="A27" s="46"/>
      <c r="B27" s="1" t="s">
        <v>18</v>
      </c>
      <c r="C27" s="3">
        <f>'[1]1 кв.ООО"Техно+"'!$DN$94+0</f>
        <v>1351</v>
      </c>
      <c r="D27" s="3">
        <f>'[1] 2 кв.2011 г.-ООО "Техно+"'!$DN$94+0</f>
        <v>0</v>
      </c>
      <c r="E27" s="3">
        <f>'[1]3кв.ООО "Техно+"'!$DN$94+0</f>
        <v>1626</v>
      </c>
      <c r="F27" s="3">
        <f>'[1]4кв.ООО"Техно+"'!$DN$94+0</f>
        <v>0</v>
      </c>
      <c r="G27" s="19">
        <f t="shared" si="0"/>
        <v>2977</v>
      </c>
    </row>
    <row r="28" spans="1:7" ht="12.75" customHeight="1">
      <c r="A28" s="46" t="s">
        <v>4</v>
      </c>
      <c r="B28" s="1" t="s">
        <v>19</v>
      </c>
      <c r="C28" s="3">
        <f>'[1]1 кв.ООО"Техно+"'!$EC$94+0</f>
        <v>0</v>
      </c>
      <c r="D28" s="3">
        <f>'[1] 2 кв.2011 г.-ООО "Техно+"'!$EC$94+0</f>
        <v>0</v>
      </c>
      <c r="E28" s="3">
        <f>'[1]3кв.ООО "Техно+"'!$EC$94+0</f>
        <v>0</v>
      </c>
      <c r="F28" s="3">
        <f>'[1]4кв.ООО"Техно+"'!$EC$94+0</f>
        <v>0</v>
      </c>
      <c r="G28" s="19">
        <f t="shared" si="0"/>
        <v>0</v>
      </c>
    </row>
    <row r="29" spans="1:7" ht="12.75">
      <c r="A29" s="46"/>
      <c r="B29" s="1" t="s">
        <v>18</v>
      </c>
      <c r="C29" s="3">
        <f>'[1]1 кв.ООО"Техно+"'!$ED$94+0</f>
        <v>0</v>
      </c>
      <c r="D29" s="3">
        <f>'[1] 2 кв.2011 г.-ООО "Техно+"'!$ED$94+0</f>
        <v>0</v>
      </c>
      <c r="E29" s="3">
        <f>'[1]3кв.ООО "Техно+"'!$ED$94+0</f>
        <v>0</v>
      </c>
      <c r="F29" s="3">
        <f>'[1]4кв.ООО"Техно+"'!$ED$94+0</f>
        <v>0</v>
      </c>
      <c r="G29" s="19">
        <f t="shared" si="0"/>
        <v>0</v>
      </c>
    </row>
    <row r="30" spans="1:7" ht="12.75">
      <c r="A30" s="46" t="s">
        <v>5</v>
      </c>
      <c r="B30" s="1" t="s">
        <v>19</v>
      </c>
      <c r="C30" s="3">
        <f>'[1]1 кв.ООО"Техно+"'!$ES$94+0</f>
        <v>0</v>
      </c>
      <c r="D30" s="3">
        <f>'[1] 2 кв.2011 г.-ООО "Техно+"'!$ES$94+0</f>
        <v>0</v>
      </c>
      <c r="E30" s="3">
        <f>'[1]3кв.ООО "Техно+"'!$ES$94+0</f>
        <v>0</v>
      </c>
      <c r="F30" s="3">
        <f>'[1]4кв.ООО"Техно+"'!$ES$94+0</f>
        <v>0</v>
      </c>
      <c r="G30" s="19">
        <f t="shared" si="0"/>
        <v>0</v>
      </c>
    </row>
    <row r="31" spans="1:7" ht="12.75">
      <c r="A31" s="46"/>
      <c r="B31" s="1" t="s">
        <v>18</v>
      </c>
      <c r="C31" s="3">
        <f>'[1]1 кв.ООО"Техно+"'!$ET$94+0</f>
        <v>0</v>
      </c>
      <c r="D31" s="3">
        <f>'[1] 2 кв.2011 г.-ООО "Техно+"'!$ET$94+0</f>
        <v>0</v>
      </c>
      <c r="E31" s="3">
        <f>'[1]3кв.ООО "Техно+"'!$ET$94+0</f>
        <v>0</v>
      </c>
      <c r="F31" s="3">
        <f>'[1]4кв.ООО"Техно+"'!$ET$94+0</f>
        <v>0</v>
      </c>
      <c r="G31" s="19">
        <f t="shared" si="0"/>
        <v>0</v>
      </c>
    </row>
    <row r="32" spans="1:7" ht="12.75">
      <c r="A32" s="54" t="s">
        <v>6</v>
      </c>
      <c r="B32" s="1" t="s">
        <v>22</v>
      </c>
      <c r="C32" s="3">
        <f>'[1]1 кв.ООО"Техно+"'!$FI$94+0</f>
        <v>0</v>
      </c>
      <c r="D32" s="3">
        <f>'[1] 2 кв.2011 г.-ООО "Техно+"'!$FI$94+0</f>
        <v>9</v>
      </c>
      <c r="E32" s="3">
        <f>'[1]3кв.ООО "Техно+"'!$FI$94+0</f>
        <v>0</v>
      </c>
      <c r="F32" s="3">
        <f>'[1]4кв.ООО"Техно+"'!$FI$94+0</f>
        <v>0</v>
      </c>
      <c r="G32" s="19">
        <f t="shared" si="0"/>
        <v>9</v>
      </c>
    </row>
    <row r="33" spans="1:7" ht="12.75">
      <c r="A33" s="54"/>
      <c r="B33" s="1" t="s">
        <v>18</v>
      </c>
      <c r="C33" s="3">
        <f>'[1]1 кв.ООО"Техно+"'!$FJ$94+0</f>
        <v>0</v>
      </c>
      <c r="D33" s="3">
        <f>'[1] 2 кв.2011 г.-ООО "Техно+"'!$FJ$94+0</f>
        <v>4219</v>
      </c>
      <c r="E33" s="3">
        <f>'[1]3кв.ООО "Техно+"'!$FJ$94+0</f>
        <v>0</v>
      </c>
      <c r="F33" s="3">
        <f>'[1]4кв.ООО"Техно+"'!$FJ$94+0</f>
        <v>0</v>
      </c>
      <c r="G33" s="19">
        <f t="shared" si="0"/>
        <v>4219</v>
      </c>
    </row>
    <row r="34" spans="1:7" ht="12.75">
      <c r="A34" s="54" t="s">
        <v>26</v>
      </c>
      <c r="B34" s="1" t="s">
        <v>19</v>
      </c>
      <c r="C34" s="3">
        <f>'[1]1 кв.ООО"Техно+"'!$FY$94+0</f>
        <v>0</v>
      </c>
      <c r="D34" s="3">
        <f>'[1] 2 кв.2011 г.-ООО "Техно+"'!$FY$94+0</f>
        <v>0</v>
      </c>
      <c r="E34" s="3">
        <f>'[1]3кв.ООО "Техно+"'!$FY$94+0</f>
        <v>0</v>
      </c>
      <c r="F34" s="3">
        <f>'[1]4кв.ООО"Техно+"'!$FY$94+0</f>
        <v>0</v>
      </c>
      <c r="G34" s="19">
        <f t="shared" si="0"/>
        <v>0</v>
      </c>
    </row>
    <row r="35" spans="1:7" ht="12.75">
      <c r="A35" s="54"/>
      <c r="B35" s="1" t="s">
        <v>18</v>
      </c>
      <c r="C35" s="3">
        <f>'[1]1 кв.ООО"Техно+"'!$FZ$94+0</f>
        <v>0</v>
      </c>
      <c r="D35" s="3">
        <f>'[1] 2 кв.2011 г.-ООО "Техно+"'!$FZ$94+0</f>
        <v>0</v>
      </c>
      <c r="E35" s="3">
        <f>'[1]3кв.ООО "Техно+"'!$FZ$94+0</f>
        <v>0</v>
      </c>
      <c r="F35" s="3">
        <f>'[1]4кв.ООО"Техно+"'!$FZ$94+0</f>
        <v>0</v>
      </c>
      <c r="G35" s="19">
        <f t="shared" si="0"/>
        <v>0</v>
      </c>
    </row>
    <row r="36" spans="1:7" ht="12.75">
      <c r="A36" s="46" t="s">
        <v>27</v>
      </c>
      <c r="B36" s="1" t="s">
        <v>22</v>
      </c>
      <c r="C36" s="3">
        <f>'[1]1 кв.ООО"Техно+"'!$GO$94+0</f>
        <v>0</v>
      </c>
      <c r="D36" s="3">
        <f>'[1] 2 кв.2011 г.-ООО "Техно+"'!$GO$94+0</f>
        <v>0</v>
      </c>
      <c r="E36" s="3">
        <f>'[1]3кв.ООО "Техно+"'!$GO$94+0</f>
        <v>0</v>
      </c>
      <c r="F36" s="3">
        <f>'[1]4кв.ООО"Техно+"'!$GO$94+0</f>
        <v>0</v>
      </c>
      <c r="G36" s="19">
        <f t="shared" si="0"/>
        <v>0</v>
      </c>
    </row>
    <row r="37" spans="1:7" ht="12.75">
      <c r="A37" s="46"/>
      <c r="B37" s="1" t="s">
        <v>18</v>
      </c>
      <c r="C37" s="3">
        <f>'[1]1 кв.ООО"Техно+"'!$GP$94+0</f>
        <v>0</v>
      </c>
      <c r="D37" s="3">
        <f>'[1] 2 кв.2011 г.-ООО "Техно+"'!$GP$94+0</f>
        <v>0</v>
      </c>
      <c r="E37" s="3">
        <f>'[1]3кв.ООО "Техно+"'!$GP$94+0</f>
        <v>0</v>
      </c>
      <c r="F37" s="3">
        <f>'[1]4кв.ООО"Техно+"'!$GP$94+0</f>
        <v>0</v>
      </c>
      <c r="G37" s="19">
        <f t="shared" si="0"/>
        <v>0</v>
      </c>
    </row>
    <row r="38" spans="1:7" ht="12.75">
      <c r="A38" s="46" t="s">
        <v>28</v>
      </c>
      <c r="B38" s="1" t="s">
        <v>22</v>
      </c>
      <c r="C38" s="3">
        <f>'[1]1 кв.ООО"Техно+"'!$HE$94+0</f>
        <v>0</v>
      </c>
      <c r="D38" s="3">
        <f>'[1] 2 кв.2011 г.-ООО "Техно+"'!$HE$94+0</f>
        <v>0</v>
      </c>
      <c r="E38" s="3">
        <f>'[1]3кв.ООО "Техно+"'!$HE$94+0</f>
        <v>0</v>
      </c>
      <c r="F38" s="3">
        <f>'[1]4кв.ООО"Техно+"'!$HE$94+0</f>
        <v>0</v>
      </c>
      <c r="G38" s="19">
        <f t="shared" si="0"/>
        <v>0</v>
      </c>
    </row>
    <row r="39" spans="1:7" ht="12.75">
      <c r="A39" s="46"/>
      <c r="B39" s="1" t="s">
        <v>18</v>
      </c>
      <c r="C39" s="3">
        <f>'[1]1 кв.ООО"Техно+"'!$HF$94+0</f>
        <v>0</v>
      </c>
      <c r="D39" s="3">
        <f>'[1] 2 кв.2011 г.-ООО "Техно+"'!$HF$94+0</f>
        <v>0</v>
      </c>
      <c r="E39" s="3">
        <f>'[1]3кв.ООО "Техно+"'!$HF$94+0</f>
        <v>0</v>
      </c>
      <c r="F39" s="3">
        <f>'[1]4кв.ООО"Техно+"'!$HF$94+0</f>
        <v>0</v>
      </c>
      <c r="G39" s="19">
        <f t="shared" si="0"/>
        <v>0</v>
      </c>
    </row>
    <row r="40" spans="1:7" ht="12.75">
      <c r="A40" s="46" t="s">
        <v>29</v>
      </c>
      <c r="B40" s="1" t="s">
        <v>19</v>
      </c>
      <c r="C40" s="3">
        <f>'[1]1 кв.ООО"Техно+"'!$HU$94+0</f>
        <v>1</v>
      </c>
      <c r="D40" s="3">
        <f>'[1] 2 кв.2011 г.-ООО "Техно+"'!$HU$94+0</f>
        <v>0</v>
      </c>
      <c r="E40" s="3">
        <f>'[1]3кв.ООО "Техно+"'!$HU$94+0</f>
        <v>0</v>
      </c>
      <c r="F40" s="3">
        <f>'[1]4кв.ООО"Техно+"'!$HU$94+0</f>
        <v>0</v>
      </c>
      <c r="G40" s="19">
        <f t="shared" si="0"/>
        <v>1</v>
      </c>
    </row>
    <row r="41" spans="1:7" ht="12.75">
      <c r="A41" s="46"/>
      <c r="B41" s="1" t="s">
        <v>18</v>
      </c>
      <c r="C41" s="3">
        <f>'[1]1 кв.ООО"Техно+"'!$HV$94+0</f>
        <v>4439</v>
      </c>
      <c r="D41" s="3">
        <f>'[1] 2 кв.2011 г.-ООО "Техно+"'!$HV$94+0</f>
        <v>0</v>
      </c>
      <c r="E41" s="3">
        <f>'[1]3кв.ООО "Техно+"'!$HV$94+0</f>
        <v>0</v>
      </c>
      <c r="F41" s="3">
        <f>'[1]4кв.ООО"Техно+"'!$HV$94+0</f>
        <v>0</v>
      </c>
      <c r="G41" s="19">
        <f t="shared" si="0"/>
        <v>4439</v>
      </c>
    </row>
    <row r="42" spans="1:7" ht="12.75">
      <c r="A42" s="46" t="s">
        <v>30</v>
      </c>
      <c r="B42" s="1" t="s">
        <v>19</v>
      </c>
      <c r="C42" s="3">
        <f>'[1]1 кв.ООО"Техно+"'!$E$289+0</f>
        <v>0</v>
      </c>
      <c r="D42" s="3">
        <f>'[1] 2 кв.2011 г.-ООО "Техно+"'!$E$289+0</f>
        <v>0</v>
      </c>
      <c r="E42" s="3">
        <f>'[1]3кв.ООО "Техно+"'!$E$289+0</f>
        <v>0</v>
      </c>
      <c r="F42" s="3">
        <f>'[1]4кв.ООО"Техно+"'!$E$289+0</f>
        <v>0</v>
      </c>
      <c r="G42" s="19">
        <f t="shared" si="0"/>
        <v>0</v>
      </c>
    </row>
    <row r="43" spans="1:7" ht="12.75">
      <c r="A43" s="46"/>
      <c r="B43" s="1" t="s">
        <v>18</v>
      </c>
      <c r="C43" s="3">
        <f>'[1]1 кв.ООО"Техно+"'!$F$289+0</f>
        <v>0</v>
      </c>
      <c r="D43" s="3">
        <f>'[1] 2 кв.2011 г.-ООО "Техно+"'!$F$289+0</f>
        <v>0</v>
      </c>
      <c r="E43" s="3">
        <f>'[1]3кв.ООО "Техно+"'!$F$289+0</f>
        <v>0</v>
      </c>
      <c r="F43" s="3">
        <f>'[1]4кв.ООО"Техно+"'!$F$289+0</f>
        <v>0</v>
      </c>
      <c r="G43" s="19">
        <f t="shared" si="0"/>
        <v>0</v>
      </c>
    </row>
    <row r="44" spans="1:7" ht="12.75">
      <c r="A44" s="46" t="s">
        <v>31</v>
      </c>
      <c r="B44" s="1" t="s">
        <v>19</v>
      </c>
      <c r="C44" s="3">
        <f>'[1]1 кв.ООО"Техно+"'!$U$289+0</f>
        <v>0</v>
      </c>
      <c r="D44" s="3">
        <f>'[1] 2 кв.2011 г.-ООО "Техно+"'!$U$289+0</f>
        <v>0</v>
      </c>
      <c r="E44" s="3">
        <f>'[1]3кв.ООО "Техно+"'!$U$289+0</f>
        <v>0</v>
      </c>
      <c r="F44" s="3">
        <f>'[1]4кв.ООО"Техно+"'!$U$289+0</f>
        <v>0</v>
      </c>
      <c r="G44" s="19">
        <f t="shared" si="0"/>
        <v>0</v>
      </c>
    </row>
    <row r="45" spans="1:7" ht="12.75">
      <c r="A45" s="46"/>
      <c r="B45" s="1" t="s">
        <v>18</v>
      </c>
      <c r="C45" s="3">
        <f>'[1]1 кв.ООО"Техно+"'!$V$289+0</f>
        <v>0</v>
      </c>
      <c r="D45" s="3">
        <f>'[1] 2 кв.2011 г.-ООО "Техно+"'!$V$289+0</f>
        <v>0</v>
      </c>
      <c r="E45" s="3">
        <f>'[1]3кв.ООО "Техно+"'!$V$289+0</f>
        <v>0</v>
      </c>
      <c r="F45" s="3">
        <f>'[1]4кв.ООО"Техно+"'!$V$289+0</f>
        <v>0</v>
      </c>
      <c r="G45" s="19">
        <f t="shared" si="0"/>
        <v>0</v>
      </c>
    </row>
    <row r="46" spans="1:7" ht="12.75">
      <c r="A46" s="46" t="s">
        <v>32</v>
      </c>
      <c r="B46" s="1" t="s">
        <v>19</v>
      </c>
      <c r="C46" s="3">
        <f>'[1]1 кв.ООО"Техно+"'!$AK$289+0</f>
        <v>9.8</v>
      </c>
      <c r="D46" s="3">
        <f>'[1] 2 кв.2011 г.-ООО "Техно+"'!$AK$289+0</f>
        <v>0</v>
      </c>
      <c r="E46" s="3">
        <f>'[1]3кв.ООО "Техно+"'!$AK$289+0</f>
        <v>0</v>
      </c>
      <c r="F46" s="3">
        <f>'[1]4кв.ООО"Техно+"'!$AK$289+0</f>
        <v>0</v>
      </c>
      <c r="G46" s="19">
        <f t="shared" si="0"/>
        <v>9.8</v>
      </c>
    </row>
    <row r="47" spans="1:7" ht="12.75">
      <c r="A47" s="46"/>
      <c r="B47" s="1" t="s">
        <v>18</v>
      </c>
      <c r="C47" s="3">
        <f>'[1]1 кв.ООО"Техно+"'!$AL$289+0</f>
        <v>7028</v>
      </c>
      <c r="D47" s="3">
        <f>'[1] 2 кв.2011 г.-ООО "Техно+"'!$AL$289+0</f>
        <v>0</v>
      </c>
      <c r="E47" s="3">
        <f>'[1]3кв.ООО "Техно+"'!$AL$289+0</f>
        <v>0</v>
      </c>
      <c r="F47" s="3">
        <f>'[1]4кв.ООО"Техно+"'!$AL$289+0</f>
        <v>0</v>
      </c>
      <c r="G47" s="19">
        <f t="shared" si="0"/>
        <v>7028</v>
      </c>
    </row>
    <row r="48" spans="1:7" ht="12.75">
      <c r="A48" s="59" t="s">
        <v>51</v>
      </c>
      <c r="B48" s="1" t="s">
        <v>19</v>
      </c>
      <c r="C48" s="3">
        <f>'[1]1 кв.ООО"Техно+"'!$BA$289+0</f>
        <v>0</v>
      </c>
      <c r="D48" s="3">
        <f>'[1] 2 кв.2011 г.-ООО "Техно+"'!$BA$289+0</f>
        <v>0</v>
      </c>
      <c r="E48" s="3">
        <f>'[1]3кв.ООО "Техно+"'!$BA$289+0</f>
        <v>0</v>
      </c>
      <c r="F48" s="3">
        <f>'[1]4кв.ООО"Техно+"'!$BA$289+0</f>
        <v>0</v>
      </c>
      <c r="G48" s="19">
        <f t="shared" si="0"/>
        <v>0</v>
      </c>
    </row>
    <row r="49" spans="1:7" ht="12.75">
      <c r="A49" s="46"/>
      <c r="B49" s="1" t="s">
        <v>18</v>
      </c>
      <c r="C49" s="3">
        <f>'[1]1 кв.ООО"Техно+"'!$BB$289+0</f>
        <v>0</v>
      </c>
      <c r="D49" s="3">
        <f>'[1] 2 кв.2011 г.-ООО "Техно+"'!$BB$289+0</f>
        <v>0</v>
      </c>
      <c r="E49" s="3">
        <f>'[1]3кв.ООО "Техно+"'!$BB$289+0</f>
        <v>0</v>
      </c>
      <c r="F49" s="3">
        <f>'[1]4кв.ООО"Техно+"'!$BB$289+0</f>
        <v>0</v>
      </c>
      <c r="G49" s="19">
        <f t="shared" si="0"/>
        <v>0</v>
      </c>
    </row>
    <row r="50" spans="1:7" ht="12.75">
      <c r="A50" s="59" t="s">
        <v>52</v>
      </c>
      <c r="B50" s="1" t="s">
        <v>19</v>
      </c>
      <c r="C50" s="3">
        <f>'[1]1 кв.ООО"Техно+"'!$BQ$289+0</f>
        <v>0</v>
      </c>
      <c r="D50" s="3">
        <f>'[1] 2 кв.2011 г.-ООО "Техно+"'!$BQ$289+0</f>
        <v>0</v>
      </c>
      <c r="E50" s="3">
        <f>'[1]3кв.ООО "Техно+"'!$BQ$289+0</f>
        <v>0</v>
      </c>
      <c r="F50" s="3">
        <f>'[1]4кв.ООО"Техно+"'!$BQ$289+0</f>
        <v>0</v>
      </c>
      <c r="G50" s="19">
        <f t="shared" si="0"/>
        <v>0</v>
      </c>
    </row>
    <row r="51" spans="1:7" ht="12.75">
      <c r="A51" s="46"/>
      <c r="B51" s="1" t="s">
        <v>18</v>
      </c>
      <c r="C51" s="3">
        <f>'[1]1 кв.ООО"Техно+"'!$BR$289+0</f>
        <v>0</v>
      </c>
      <c r="D51" s="3">
        <f>'[1] 2 кв.2011 г.-ООО "Техно+"'!$BR$289+0</f>
        <v>0</v>
      </c>
      <c r="E51" s="3">
        <f>'[1]3кв.ООО "Техно+"'!$BR$289+0</f>
        <v>0</v>
      </c>
      <c r="F51" s="3">
        <f>'[1]4кв.ООО"Техно+"'!$BR$289+0</f>
        <v>0</v>
      </c>
      <c r="G51" s="19">
        <f t="shared" si="0"/>
        <v>0</v>
      </c>
    </row>
    <row r="52" spans="1:7" ht="12.75">
      <c r="A52" s="20" t="s">
        <v>7</v>
      </c>
      <c r="B52" s="13" t="s">
        <v>34</v>
      </c>
      <c r="C52" s="13">
        <f>C13+C15+C17+C19+C21+C23+C25+C27+C29+C31+C33+C35+C37+C39+C41+C43+C45+C47+C49+C51</f>
        <v>15424</v>
      </c>
      <c r="D52" s="13">
        <f>D13+D15+D17+D19+D21+D23+D25+D27+D29+D31+D33+D35+D37+D39+D41+D43+D45+D47+D49+D51</f>
        <v>18428</v>
      </c>
      <c r="E52" s="13">
        <f>E13+E15+E17+E19+E21+E23+E25+E27+E29+E31+E33+E35+E37+E39+E41+E43+E45+E47+E49+E51</f>
        <v>21725</v>
      </c>
      <c r="F52" s="13">
        <f>F13+F15+F17+F19+F21+F23+F25+F27+F29+F31+F33+F35+F37+F39+F41+F43+F45+F47+F49+F51</f>
        <v>1561</v>
      </c>
      <c r="G52" s="21">
        <f>G13+G15+G17+G19+G21+G23+G25+G27+G29+G31+G33+G35+G37+G39+G41+G43+G45+G47+G49+G51</f>
        <v>57138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31" t="s">
        <v>48</v>
      </c>
      <c r="B55" s="58" t="s">
        <v>49</v>
      </c>
      <c r="C55" s="58"/>
      <c r="D55" s="58"/>
      <c r="E55" s="58"/>
      <c r="F55" s="58"/>
      <c r="G55" s="58"/>
    </row>
    <row r="56" spans="1:7" ht="12.75">
      <c r="A56" s="32"/>
      <c r="B56" s="58"/>
      <c r="C56" s="58"/>
      <c r="D56" s="58"/>
      <c r="E56" s="58"/>
      <c r="F56" s="58"/>
      <c r="G56" s="58"/>
    </row>
    <row r="57" spans="2:7" ht="12.75">
      <c r="B57" s="33"/>
      <c r="C57" s="33"/>
      <c r="D57" s="33"/>
      <c r="E57" s="33"/>
      <c r="F57" s="33"/>
      <c r="G57" s="33"/>
    </row>
    <row r="58" spans="2:7" ht="12.75">
      <c r="B58" s="33"/>
      <c r="C58" s="33"/>
      <c r="D58" s="33"/>
      <c r="E58" s="33"/>
      <c r="F58" s="33"/>
      <c r="G58" s="33"/>
    </row>
    <row r="60" ht="12.75">
      <c r="A60" s="32" t="s">
        <v>50</v>
      </c>
    </row>
  </sheetData>
  <mergeCells count="35">
    <mergeCell ref="C2:G2"/>
    <mergeCell ref="B55:G56"/>
    <mergeCell ref="A50:A51"/>
    <mergeCell ref="A2:B2"/>
    <mergeCell ref="A48:A49"/>
    <mergeCell ref="A30:A31"/>
    <mergeCell ref="A32:A33"/>
    <mergeCell ref="A18:A19"/>
    <mergeCell ref="A20:A21"/>
    <mergeCell ref="A22:A23"/>
    <mergeCell ref="A1:G1"/>
    <mergeCell ref="A42:A43"/>
    <mergeCell ref="A44:A45"/>
    <mergeCell ref="A46:A47"/>
    <mergeCell ref="A34:A35"/>
    <mergeCell ref="A36:A37"/>
    <mergeCell ref="A38:A39"/>
    <mergeCell ref="A40:A41"/>
    <mergeCell ref="A26:A27"/>
    <mergeCell ref="A28:A29"/>
    <mergeCell ref="A24:A25"/>
    <mergeCell ref="A12:A13"/>
    <mergeCell ref="A14:A15"/>
    <mergeCell ref="A16:A17"/>
    <mergeCell ref="A3:C3"/>
    <mergeCell ref="A10:A11"/>
    <mergeCell ref="C10:C11"/>
    <mergeCell ref="A9:C9"/>
    <mergeCell ref="E4:F4"/>
    <mergeCell ref="D6:G6"/>
    <mergeCell ref="D10:D11"/>
    <mergeCell ref="E10:E11"/>
    <mergeCell ref="F10:F11"/>
    <mergeCell ref="G10:G11"/>
    <mergeCell ref="D7:F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2012-03-12T06:03:02Z</cp:lastPrinted>
  <dcterms:created xsi:type="dcterms:W3CDTF">2010-07-27T09:08:42Z</dcterms:created>
  <dcterms:modified xsi:type="dcterms:W3CDTF">2012-03-12T06:03:34Z</dcterms:modified>
  <cp:category/>
  <cp:version/>
  <cp:contentType/>
  <cp:contentStatus/>
</cp:coreProperties>
</file>