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35" windowHeight="8160"/>
  </bookViews>
  <sheets>
    <sheet name="декабрь" sheetId="19" r:id="rId1"/>
    <sheet name="январь-декабрь" sheetId="20" r:id="rId2"/>
  </sheets>
  <definedNames>
    <definedName name="_xlnm._FilterDatabase" localSheetId="0" hidden="1">декабрь!$A$5:$Q$43</definedName>
    <definedName name="_xlnm._FilterDatabase" localSheetId="1" hidden="1">'январь-декабрь'!$A$5:$Q$43</definedName>
    <definedName name="_xlnm.Print_Titles" localSheetId="0">декабрь!$3:$6</definedName>
    <definedName name="_xlnm.Print_Titles" localSheetId="1">'январь-декабрь'!$3:$6</definedName>
    <definedName name="_xlnm.Print_Area" localSheetId="0">декабрь!$A$1:$Q$43</definedName>
    <definedName name="_xlnm.Print_Area" localSheetId="1">'январь-декабрь'!$A$1:$Q$43</definedName>
  </definedNames>
  <calcPr calcId="125725"/>
</workbook>
</file>

<file path=xl/calcChain.xml><?xml version="1.0" encoding="utf-8"?>
<calcChain xmlns="http://schemas.openxmlformats.org/spreadsheetml/2006/main">
  <c r="L37" i="19"/>
  <c r="L38"/>
  <c r="L39"/>
  <c r="L40"/>
  <c r="L41"/>
  <c r="L42"/>
  <c r="L43"/>
  <c r="O10" i="20" l="1"/>
  <c r="P10"/>
  <c r="Q10"/>
  <c r="O11"/>
  <c r="P11"/>
  <c r="Q11"/>
  <c r="O12"/>
  <c r="P12"/>
  <c r="Q12"/>
  <c r="O13"/>
  <c r="P13"/>
  <c r="Q13"/>
  <c r="O14"/>
  <c r="P14"/>
  <c r="Q14"/>
  <c r="O15"/>
  <c r="P15"/>
  <c r="Q15"/>
  <c r="O17"/>
  <c r="P17"/>
  <c r="Q17"/>
  <c r="O18"/>
  <c r="P18"/>
  <c r="Q18"/>
  <c r="O19"/>
  <c r="P19"/>
  <c r="Q19"/>
  <c r="O20"/>
  <c r="P20"/>
  <c r="Q20"/>
  <c r="O21"/>
  <c r="P21"/>
  <c r="Q21"/>
  <c r="O23"/>
  <c r="P23"/>
  <c r="Q23"/>
  <c r="O24"/>
  <c r="P24"/>
  <c r="Q24"/>
  <c r="O25"/>
  <c r="P25"/>
  <c r="Q25"/>
  <c r="O26"/>
  <c r="P26"/>
  <c r="Q26"/>
  <c r="O27"/>
  <c r="P27"/>
  <c r="Q27"/>
  <c r="O28"/>
  <c r="P28"/>
  <c r="Q28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7"/>
  <c r="L17"/>
  <c r="M17"/>
  <c r="K18"/>
  <c r="L18"/>
  <c r="M18"/>
  <c r="K19"/>
  <c r="L19"/>
  <c r="M19"/>
  <c r="K20"/>
  <c r="L20"/>
  <c r="M20"/>
  <c r="K21"/>
  <c r="L21"/>
  <c r="M21"/>
  <c r="K23"/>
  <c r="L23"/>
  <c r="M23"/>
  <c r="K24"/>
  <c r="L24"/>
  <c r="M24"/>
  <c r="K25"/>
  <c r="L25"/>
  <c r="M25"/>
  <c r="K26"/>
  <c r="L26"/>
  <c r="M26"/>
  <c r="K27"/>
  <c r="L27"/>
  <c r="M27"/>
  <c r="K28"/>
  <c r="L28"/>
  <c r="M28"/>
  <c r="K30"/>
  <c r="L30"/>
  <c r="M30"/>
  <c r="K31"/>
  <c r="L31"/>
  <c r="M31"/>
  <c r="K32"/>
  <c r="L32"/>
  <c r="M32"/>
  <c r="K33"/>
  <c r="L33"/>
  <c r="M33"/>
  <c r="K34"/>
  <c r="L34"/>
  <c r="M34"/>
  <c r="K35"/>
  <c r="L35"/>
  <c r="M35"/>
  <c r="K37"/>
  <c r="L37"/>
  <c r="M37"/>
  <c r="K38"/>
  <c r="L38"/>
  <c r="M38"/>
  <c r="K39"/>
  <c r="L39"/>
  <c r="M39"/>
  <c r="K40"/>
  <c r="L40"/>
  <c r="M40"/>
  <c r="K41"/>
  <c r="L41"/>
  <c r="M41"/>
  <c r="K42"/>
  <c r="L42"/>
  <c r="M42"/>
  <c r="K43"/>
  <c r="L43"/>
  <c r="M43"/>
  <c r="F11" l="1"/>
  <c r="F12"/>
  <c r="F13"/>
  <c r="F14"/>
  <c r="F15"/>
  <c r="F10"/>
  <c r="E9"/>
  <c r="E16"/>
  <c r="E22"/>
  <c r="E29"/>
  <c r="E36"/>
  <c r="E7" l="1"/>
  <c r="E36" i="19" l="1"/>
  <c r="D36"/>
  <c r="C36"/>
  <c r="D36" i="20" l="1"/>
  <c r="C36"/>
  <c r="E22" i="19"/>
  <c r="D22"/>
  <c r="C22"/>
  <c r="E16"/>
  <c r="D16"/>
  <c r="C16"/>
  <c r="E9"/>
  <c r="D9"/>
  <c r="C9"/>
  <c r="J14" i="20" l="1"/>
  <c r="D16" l="1"/>
  <c r="C16"/>
  <c r="N43" l="1"/>
  <c r="J43"/>
  <c r="F43"/>
  <c r="J42"/>
  <c r="F42"/>
  <c r="N41"/>
  <c r="F41"/>
  <c r="N40"/>
  <c r="J40"/>
  <c r="F40"/>
  <c r="N39"/>
  <c r="J39"/>
  <c r="F39"/>
  <c r="J38"/>
  <c r="F38"/>
  <c r="N37"/>
  <c r="F37"/>
  <c r="I36"/>
  <c r="H36"/>
  <c r="G36"/>
  <c r="F35"/>
  <c r="N34"/>
  <c r="J34"/>
  <c r="F34"/>
  <c r="N33"/>
  <c r="J33"/>
  <c r="F33"/>
  <c r="N32"/>
  <c r="F32"/>
  <c r="J31"/>
  <c r="F31"/>
  <c r="N30"/>
  <c r="J30"/>
  <c r="F30"/>
  <c r="I29"/>
  <c r="H29"/>
  <c r="G29"/>
  <c r="D29"/>
  <c r="C29"/>
  <c r="N28"/>
  <c r="J28"/>
  <c r="F28"/>
  <c r="N27"/>
  <c r="J27"/>
  <c r="F27"/>
  <c r="N26"/>
  <c r="J26"/>
  <c r="F26"/>
  <c r="F25"/>
  <c r="N24"/>
  <c r="J24"/>
  <c r="F24"/>
  <c r="N23"/>
  <c r="J23"/>
  <c r="F23"/>
  <c r="I22"/>
  <c r="H22"/>
  <c r="G22"/>
  <c r="D22"/>
  <c r="C22"/>
  <c r="N21"/>
  <c r="J21"/>
  <c r="F21"/>
  <c r="N20"/>
  <c r="F20"/>
  <c r="F19"/>
  <c r="N18"/>
  <c r="J18"/>
  <c r="F18"/>
  <c r="N17"/>
  <c r="J17"/>
  <c r="F17"/>
  <c r="I16"/>
  <c r="H16"/>
  <c r="G16"/>
  <c r="N15"/>
  <c r="J15"/>
  <c r="J13"/>
  <c r="N12"/>
  <c r="J12"/>
  <c r="N11"/>
  <c r="J11"/>
  <c r="I9"/>
  <c r="H9"/>
  <c r="G9"/>
  <c r="D9"/>
  <c r="C9"/>
  <c r="F18" i="19"/>
  <c r="F19"/>
  <c r="F20"/>
  <c r="F21"/>
  <c r="D7" i="20" l="1"/>
  <c r="G7"/>
  <c r="I7"/>
  <c r="C7"/>
  <c r="H7"/>
  <c r="P16"/>
  <c r="L16"/>
  <c r="O22"/>
  <c r="K22"/>
  <c r="Q9"/>
  <c r="M9"/>
  <c r="O16"/>
  <c r="K16"/>
  <c r="Q29"/>
  <c r="M29"/>
  <c r="P36"/>
  <c r="L36"/>
  <c r="O9"/>
  <c r="K9"/>
  <c r="Q16"/>
  <c r="M16"/>
  <c r="P22"/>
  <c r="L22"/>
  <c r="K29"/>
  <c r="O29"/>
  <c r="Q36"/>
  <c r="M36"/>
  <c r="P9"/>
  <c r="L9"/>
  <c r="Q22"/>
  <c r="M22"/>
  <c r="P29"/>
  <c r="L29"/>
  <c r="O36"/>
  <c r="K36"/>
  <c r="F36"/>
  <c r="F29"/>
  <c r="F22"/>
  <c r="F16"/>
  <c r="J10"/>
  <c r="N13"/>
  <c r="J19"/>
  <c r="N31"/>
  <c r="J35"/>
  <c r="N38"/>
  <c r="N10"/>
  <c r="F9"/>
  <c r="N14"/>
  <c r="N19"/>
  <c r="J20"/>
  <c r="J25"/>
  <c r="J32"/>
  <c r="N35"/>
  <c r="J37"/>
  <c r="J41"/>
  <c r="N42"/>
  <c r="N25"/>
  <c r="O10" i="19"/>
  <c r="P10"/>
  <c r="Q10"/>
  <c r="O11"/>
  <c r="P11"/>
  <c r="Q11"/>
  <c r="O12"/>
  <c r="P12"/>
  <c r="Q12"/>
  <c r="O13"/>
  <c r="P13"/>
  <c r="Q13"/>
  <c r="O14"/>
  <c r="P14"/>
  <c r="Q14"/>
  <c r="O15"/>
  <c r="P15"/>
  <c r="Q15"/>
  <c r="O17"/>
  <c r="P17"/>
  <c r="Q17"/>
  <c r="O18"/>
  <c r="P18"/>
  <c r="Q18"/>
  <c r="O19"/>
  <c r="P19"/>
  <c r="Q19"/>
  <c r="O20"/>
  <c r="P20"/>
  <c r="Q20"/>
  <c r="O21"/>
  <c r="P21"/>
  <c r="Q21"/>
  <c r="O23"/>
  <c r="P23"/>
  <c r="Q23"/>
  <c r="O24"/>
  <c r="P24"/>
  <c r="Q24"/>
  <c r="O25"/>
  <c r="P25"/>
  <c r="Q25"/>
  <c r="O26"/>
  <c r="P26"/>
  <c r="Q26"/>
  <c r="O27"/>
  <c r="P27"/>
  <c r="Q27"/>
  <c r="O28"/>
  <c r="P28"/>
  <c r="Q28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7"/>
  <c r="L17"/>
  <c r="M17"/>
  <c r="K18"/>
  <c r="L18"/>
  <c r="M18"/>
  <c r="K19"/>
  <c r="L19"/>
  <c r="M19"/>
  <c r="K20"/>
  <c r="L20"/>
  <c r="M20"/>
  <c r="K21"/>
  <c r="L21"/>
  <c r="M21"/>
  <c r="K23"/>
  <c r="L23"/>
  <c r="M23"/>
  <c r="K24"/>
  <c r="L24"/>
  <c r="M24"/>
  <c r="K25"/>
  <c r="L25"/>
  <c r="M25"/>
  <c r="K26"/>
  <c r="L26"/>
  <c r="M26"/>
  <c r="K27"/>
  <c r="L27"/>
  <c r="M27"/>
  <c r="K28"/>
  <c r="L28"/>
  <c r="M28"/>
  <c r="K30"/>
  <c r="L30"/>
  <c r="M30"/>
  <c r="K31"/>
  <c r="L31"/>
  <c r="M31"/>
  <c r="K32"/>
  <c r="L32"/>
  <c r="M32"/>
  <c r="K33"/>
  <c r="L33"/>
  <c r="M33"/>
  <c r="K34"/>
  <c r="L34"/>
  <c r="M34"/>
  <c r="K35"/>
  <c r="L35"/>
  <c r="M35"/>
  <c r="K37"/>
  <c r="M37"/>
  <c r="K38"/>
  <c r="M38"/>
  <c r="K39"/>
  <c r="M39"/>
  <c r="K40"/>
  <c r="M40"/>
  <c r="K41"/>
  <c r="M41"/>
  <c r="K42"/>
  <c r="M42"/>
  <c r="K43"/>
  <c r="M43"/>
  <c r="F38"/>
  <c r="F39"/>
  <c r="F40"/>
  <c r="F41"/>
  <c r="F42"/>
  <c r="F43"/>
  <c r="G36"/>
  <c r="H36"/>
  <c r="I36"/>
  <c r="F24"/>
  <c r="F25"/>
  <c r="F26"/>
  <c r="F27"/>
  <c r="F28"/>
  <c r="F11"/>
  <c r="F12"/>
  <c r="F13"/>
  <c r="F14"/>
  <c r="F15"/>
  <c r="F31"/>
  <c r="F32"/>
  <c r="F33"/>
  <c r="F34"/>
  <c r="F35"/>
  <c r="D29"/>
  <c r="D7" s="1"/>
  <c r="E29"/>
  <c r="E7" s="1"/>
  <c r="G29"/>
  <c r="H29"/>
  <c r="I29"/>
  <c r="C29"/>
  <c r="C7" s="1"/>
  <c r="G22"/>
  <c r="H22"/>
  <c r="I22"/>
  <c r="G16"/>
  <c r="H16"/>
  <c r="I16"/>
  <c r="G9"/>
  <c r="H9"/>
  <c r="I9"/>
  <c r="F30"/>
  <c r="F37"/>
  <c r="G7" l="1"/>
  <c r="H7"/>
  <c r="I7"/>
  <c r="F7" i="20"/>
  <c r="Q7"/>
  <c r="M7"/>
  <c r="O7"/>
  <c r="K7"/>
  <c r="P7"/>
  <c r="L7"/>
  <c r="N36"/>
  <c r="J16"/>
  <c r="N22"/>
  <c r="N16"/>
  <c r="J9"/>
  <c r="N9"/>
  <c r="N29"/>
  <c r="J36"/>
  <c r="J22"/>
  <c r="J29"/>
  <c r="K16" i="19"/>
  <c r="M9"/>
  <c r="N17"/>
  <c r="K36"/>
  <c r="J15"/>
  <c r="Q16"/>
  <c r="O36"/>
  <c r="O16"/>
  <c r="O29"/>
  <c r="L36"/>
  <c r="N14"/>
  <c r="N10"/>
  <c r="L29"/>
  <c r="N35"/>
  <c r="N34"/>
  <c r="J33"/>
  <c r="J32"/>
  <c r="N31"/>
  <c r="K29"/>
  <c r="M29"/>
  <c r="P29"/>
  <c r="N30"/>
  <c r="F36"/>
  <c r="J41"/>
  <c r="J40"/>
  <c r="M36"/>
  <c r="J37"/>
  <c r="N38"/>
  <c r="N39"/>
  <c r="N42"/>
  <c r="N43"/>
  <c r="M22"/>
  <c r="J28"/>
  <c r="J27"/>
  <c r="N25"/>
  <c r="J24"/>
  <c r="J23"/>
  <c r="P22"/>
  <c r="N26"/>
  <c r="K22"/>
  <c r="L22"/>
  <c r="O22"/>
  <c r="Q22"/>
  <c r="J19"/>
  <c r="N18"/>
  <c r="J20"/>
  <c r="M16"/>
  <c r="N21"/>
  <c r="P16"/>
  <c r="K9"/>
  <c r="J12"/>
  <c r="J11"/>
  <c r="N13"/>
  <c r="Q9"/>
  <c r="P9"/>
  <c r="P36"/>
  <c r="Q29"/>
  <c r="O9"/>
  <c r="J43"/>
  <c r="J39"/>
  <c r="J35"/>
  <c r="J31"/>
  <c r="J26"/>
  <c r="J18"/>
  <c r="J14"/>
  <c r="J10"/>
  <c r="N41"/>
  <c r="N37"/>
  <c r="N33"/>
  <c r="N28"/>
  <c r="N24"/>
  <c r="N20"/>
  <c r="N12"/>
  <c r="L9"/>
  <c r="L16"/>
  <c r="Q36"/>
  <c r="F29"/>
  <c r="J42"/>
  <c r="J38"/>
  <c r="J34"/>
  <c r="J30"/>
  <c r="J25"/>
  <c r="J21"/>
  <c r="J17"/>
  <c r="J13"/>
  <c r="N40"/>
  <c r="N32"/>
  <c r="N27"/>
  <c r="N23"/>
  <c r="N19"/>
  <c r="N15"/>
  <c r="N11"/>
  <c r="J7" i="20" l="1"/>
  <c r="N7"/>
  <c r="N16" i="19"/>
  <c r="J16"/>
  <c r="N36"/>
  <c r="J9"/>
  <c r="N29"/>
  <c r="J36"/>
  <c r="J29"/>
  <c r="J22"/>
  <c r="N22"/>
  <c r="N9"/>
  <c r="F23" l="1"/>
  <c r="F22" s="1"/>
  <c r="F17"/>
  <c r="F16" s="1"/>
  <c r="F10"/>
  <c r="F9" l="1"/>
  <c r="F7" s="1"/>
  <c r="M7" l="1"/>
  <c r="Q7"/>
  <c r="L7"/>
  <c r="P7"/>
  <c r="O7"/>
  <c r="K7"/>
  <c r="N7" l="1"/>
  <c r="J7"/>
</calcChain>
</file>

<file path=xl/sharedStrings.xml><?xml version="1.0" encoding="utf-8"?>
<sst xmlns="http://schemas.openxmlformats.org/spreadsheetml/2006/main" count="182" uniqueCount="57">
  <si>
    <t xml:space="preserve">     в том числе:</t>
  </si>
  <si>
    <t>Наименование ГРБС</t>
  </si>
  <si>
    <t>Штатная численность</t>
  </si>
  <si>
    <t>Физические лица</t>
  </si>
  <si>
    <t>Внебюджет</t>
  </si>
  <si>
    <t>На физические лица</t>
  </si>
  <si>
    <t>руководящие работники</t>
  </si>
  <si>
    <t>административно-хозяйственный и прочий персонал</t>
  </si>
  <si>
    <t>Средняя заработная плата (руб.)</t>
  </si>
  <si>
    <t>Бюджет мо</t>
  </si>
  <si>
    <t>Областной бюджет</t>
  </si>
  <si>
    <t>№ п/п</t>
  </si>
  <si>
    <t>ВСЕГО: (гр.7+гр.8+гр.9)</t>
  </si>
  <si>
    <t>ВСЕГО: (гр.11+гр.12+гр.13)</t>
  </si>
  <si>
    <t>ВСЕГО:                     (гр.15+гр.16+гр.17)</t>
  </si>
  <si>
    <t>Среднесписочная численность (без внешних совместителей)</t>
  </si>
  <si>
    <t>На среднесписочную численность (без внешних совместителей)</t>
  </si>
  <si>
    <t>МБУ "Управление гражданской защиты города Ульяновска"</t>
  </si>
  <si>
    <t>МБУ"Контакт-центр при Главе города Ульяновска"</t>
  </si>
  <si>
    <t>Приложение №2</t>
  </si>
  <si>
    <t>рабочие</t>
  </si>
  <si>
    <t>коммерческий отдел</t>
  </si>
  <si>
    <t>инженерно-технические работники</t>
  </si>
  <si>
    <t>рабочие зелёного хозяйства</t>
  </si>
  <si>
    <t>спасатели</t>
  </si>
  <si>
    <t xml:space="preserve">    МБУ "Городская специализированная похоронная служба г.Ульяновска"</t>
  </si>
  <si>
    <t>МБУ "Управление инженерной защиты"</t>
  </si>
  <si>
    <t>заместитель руководителя</t>
  </si>
  <si>
    <t>главный бухгалтер</t>
  </si>
  <si>
    <t>ФОТ  без начислений на оплату труда  (тыс. руб.)</t>
  </si>
  <si>
    <t>Областной бюджет(гр.7/гр.5)/* 1000</t>
  </si>
  <si>
    <t>Бюджет  МО(гр.8/гр.5)/* 1000</t>
  </si>
  <si>
    <t>Внебюджет (гр.9/гр.5/*1000)</t>
  </si>
  <si>
    <t>Бюджет МО (гр.8/гр.4)/*    1000</t>
  </si>
  <si>
    <t>Внебюджет (гр.9/4/*1000)</t>
  </si>
  <si>
    <t>Областной бюджет(гр.7/гр.4)/*1000</t>
  </si>
  <si>
    <t>ФОТ без начислений на оплату труда  (тыс. руб.)</t>
  </si>
  <si>
    <t>Областной бюджет(гр.7/гр.5)9*1000</t>
  </si>
  <si>
    <t>Бюджет  МО(гр.8/гр.5)/9* 1000</t>
  </si>
  <si>
    <t>Внебюджет (гр.9/гр.5/9*1000)</t>
  </si>
  <si>
    <t>Областной бюджет(гр.7/гр.4)/9*1000</t>
  </si>
  <si>
    <t>Бюджет МО (гр.8/гр.4)/9*    1000</t>
  </si>
  <si>
    <t>Внебюджет (гр.9/4/9*1000)</t>
  </si>
  <si>
    <t>всего</t>
  </si>
  <si>
    <t>р</t>
  </si>
  <si>
    <t>з</t>
  </si>
  <si>
    <t>г</t>
  </si>
  <si>
    <t>а</t>
  </si>
  <si>
    <t>и</t>
  </si>
  <si>
    <t>с</t>
  </si>
  <si>
    <t>к</t>
  </si>
  <si>
    <t>в том числе</t>
  </si>
  <si>
    <t>Информация о  средней заработной плате за январь-ноябрь по муниципальному образованию "город Ульяновск"</t>
  </si>
  <si>
    <t>Информация о  средней заработной плате по муниципальному образованию "город Ульяновск"</t>
  </si>
  <si>
    <t>Управление  жилищно-коммунального хозяйства и благоустройства администрации города Ульяновска</t>
  </si>
  <si>
    <t>МБУ "Городской центр по благоустройству и озеленению"</t>
  </si>
  <si>
    <t>Управление жилищно-коммунального хозяйства и благоустройства администрации города Ульяновска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</si>
</sst>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58">
    <xf numFmtId="0" fontId="0" fillId="0" borderId="0" xfId="0"/>
    <xf numFmtId="16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4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4" fontId="5" fillId="0" borderId="0" xfId="0" applyNumberFormat="1" applyFont="1" applyFill="1"/>
    <xf numFmtId="1" fontId="2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/>
    <xf numFmtId="4" fontId="1" fillId="0" borderId="0" xfId="0" applyNumberFormat="1" applyFont="1" applyFill="1" applyAlignment="1"/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1" fontId="2" fillId="0" borderId="1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wrapText="1"/>
    </xf>
    <xf numFmtId="4" fontId="1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/>
    <xf numFmtId="164" fontId="2" fillId="4" borderId="1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wrapText="1"/>
    </xf>
    <xf numFmtId="164" fontId="1" fillId="4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DBEEF3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90" zoomScaleNormal="90" workbookViewId="0">
      <pane ySplit="5" topLeftCell="A6" activePane="bottomLeft" state="frozen"/>
      <selection pane="bottomLeft" activeCell="A7" sqref="A7"/>
    </sheetView>
  </sheetViews>
  <sheetFormatPr defaultRowHeight="15"/>
  <cols>
    <col min="1" max="1" width="5" style="8" customWidth="1"/>
    <col min="2" max="2" width="61.140625" style="6" customWidth="1"/>
    <col min="3" max="3" width="13.85546875" style="6" customWidth="1"/>
    <col min="4" max="4" width="12.140625" style="6" customWidth="1"/>
    <col min="5" max="5" width="16.42578125" style="6" customWidth="1"/>
    <col min="6" max="6" width="14.7109375" style="29" customWidth="1"/>
    <col min="7" max="7" width="13" style="29" customWidth="1"/>
    <col min="8" max="8" width="13.5703125" style="29" customWidth="1"/>
    <col min="9" max="9" width="12.7109375" style="29" customWidth="1"/>
    <col min="10" max="17" width="15.42578125" style="6" customWidth="1"/>
    <col min="18" max="16384" width="9.140625" style="6"/>
  </cols>
  <sheetData>
    <row r="1" spans="1:18">
      <c r="P1" s="9" t="s">
        <v>19</v>
      </c>
    </row>
    <row r="2" spans="1:18" ht="21.75" customHeight="1">
      <c r="A2" s="46" t="s">
        <v>53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8">
      <c r="A3" s="48" t="s">
        <v>11</v>
      </c>
      <c r="B3" s="50" t="s">
        <v>1</v>
      </c>
      <c r="C3" s="50" t="s">
        <v>2</v>
      </c>
      <c r="D3" s="50" t="s">
        <v>3</v>
      </c>
      <c r="E3" s="50" t="s">
        <v>15</v>
      </c>
      <c r="F3" s="53" t="s">
        <v>36</v>
      </c>
      <c r="G3" s="53"/>
      <c r="H3" s="54"/>
      <c r="I3" s="54"/>
      <c r="J3" s="55" t="s">
        <v>8</v>
      </c>
      <c r="K3" s="55"/>
      <c r="L3" s="55"/>
      <c r="M3" s="55"/>
      <c r="N3" s="55"/>
      <c r="O3" s="55"/>
      <c r="P3" s="55"/>
      <c r="Q3" s="55"/>
    </row>
    <row r="4" spans="1:18">
      <c r="A4" s="49"/>
      <c r="B4" s="51"/>
      <c r="C4" s="51"/>
      <c r="D4" s="52"/>
      <c r="E4" s="52"/>
      <c r="F4" s="54"/>
      <c r="G4" s="54"/>
      <c r="H4" s="54"/>
      <c r="I4" s="54"/>
      <c r="J4" s="50" t="s">
        <v>16</v>
      </c>
      <c r="K4" s="50"/>
      <c r="L4" s="52"/>
      <c r="M4" s="52"/>
      <c r="N4" s="50" t="s">
        <v>5</v>
      </c>
      <c r="O4" s="50"/>
      <c r="P4" s="52"/>
      <c r="Q4" s="52"/>
    </row>
    <row r="5" spans="1:18" ht="45">
      <c r="A5" s="49"/>
      <c r="B5" s="51"/>
      <c r="C5" s="51"/>
      <c r="D5" s="52"/>
      <c r="E5" s="52"/>
      <c r="F5" s="30" t="s">
        <v>12</v>
      </c>
      <c r="G5" s="30" t="s">
        <v>10</v>
      </c>
      <c r="H5" s="30" t="s">
        <v>9</v>
      </c>
      <c r="I5" s="30" t="s">
        <v>4</v>
      </c>
      <c r="J5" s="10" t="s">
        <v>13</v>
      </c>
      <c r="K5" s="28" t="s">
        <v>30</v>
      </c>
      <c r="L5" s="28" t="s">
        <v>31</v>
      </c>
      <c r="M5" s="28" t="s">
        <v>32</v>
      </c>
      <c r="N5" s="10" t="s">
        <v>14</v>
      </c>
      <c r="O5" s="28" t="s">
        <v>35</v>
      </c>
      <c r="P5" s="28" t="s">
        <v>33</v>
      </c>
      <c r="Q5" s="28" t="s">
        <v>34</v>
      </c>
    </row>
    <row r="6" spans="1:18" s="13" customForma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</row>
    <row r="7" spans="1:18" ht="28.5">
      <c r="A7" s="14"/>
      <c r="B7" s="18" t="s">
        <v>56</v>
      </c>
      <c r="C7" s="20">
        <f>C9+C16+C22+C29+C36</f>
        <v>683</v>
      </c>
      <c r="D7" s="20">
        <f t="shared" ref="D7:I7" si="0">D9+D16+D22+D29+D36</f>
        <v>624</v>
      </c>
      <c r="E7" s="20">
        <f t="shared" si="0"/>
        <v>619</v>
      </c>
      <c r="F7" s="20">
        <f t="shared" si="0"/>
        <v>15190.2</v>
      </c>
      <c r="G7" s="20">
        <f t="shared" si="0"/>
        <v>0</v>
      </c>
      <c r="H7" s="20">
        <f t="shared" si="0"/>
        <v>14369.600000000002</v>
      </c>
      <c r="I7" s="20">
        <f t="shared" si="0"/>
        <v>820.6</v>
      </c>
      <c r="J7" s="19">
        <f t="shared" ref="J7:J28" si="1">K7+L7+M7</f>
        <v>24539.9</v>
      </c>
      <c r="K7" s="19">
        <f t="shared" ref="K7:K28" si="2">ROUND(G7/E7*1000,1)</f>
        <v>0</v>
      </c>
      <c r="L7" s="19">
        <f t="shared" ref="L7:L28" si="3">ROUND(H7/E7*1000,1)</f>
        <v>23214.2</v>
      </c>
      <c r="M7" s="19">
        <f t="shared" ref="M7:M28" si="4">ROUND(I7/E7*1000,1)</f>
        <v>1325.7</v>
      </c>
      <c r="N7" s="19">
        <f t="shared" ref="N7:N28" si="5">O7+P7+Q7</f>
        <v>24343.3</v>
      </c>
      <c r="O7" s="19">
        <f t="shared" ref="O7:O28" si="6">ROUND(G7/D7*1000,1)</f>
        <v>0</v>
      </c>
      <c r="P7" s="19">
        <f t="shared" ref="P7:P28" si="7">ROUND(H7/D7*1000,1)</f>
        <v>23028.2</v>
      </c>
      <c r="Q7" s="19">
        <f t="shared" ref="Q7:Q28" si="8">ROUND(I7/D7*1000,1)</f>
        <v>1315.1</v>
      </c>
      <c r="R7" s="6" t="s">
        <v>43</v>
      </c>
    </row>
    <row r="8" spans="1:18">
      <c r="A8" s="7"/>
      <c r="B8" s="3" t="s">
        <v>0</v>
      </c>
      <c r="C8" s="1"/>
      <c r="D8" s="1"/>
      <c r="E8" s="41"/>
      <c r="F8" s="1"/>
      <c r="G8" s="1"/>
      <c r="H8" s="1"/>
      <c r="I8" s="1"/>
      <c r="J8" s="4"/>
      <c r="K8" s="2"/>
      <c r="L8" s="2"/>
      <c r="M8" s="2"/>
      <c r="N8" s="4"/>
      <c r="O8" s="2"/>
      <c r="P8" s="2"/>
      <c r="Q8" s="2"/>
    </row>
    <row r="9" spans="1:18" ht="30">
      <c r="A9" s="7"/>
      <c r="B9" s="21" t="s">
        <v>25</v>
      </c>
      <c r="C9" s="23">
        <f>SUM(C10:C15)</f>
        <v>62.5</v>
      </c>
      <c r="D9" s="33">
        <f t="shared" ref="D9:E9" si="9">SUM(D10:D15)</f>
        <v>54</v>
      </c>
      <c r="E9" s="43">
        <f t="shared" si="9"/>
        <v>51</v>
      </c>
      <c r="F9" s="23">
        <f t="shared" ref="F9:I9" si="10">SUM(F10:F15)</f>
        <v>910.90000000000009</v>
      </c>
      <c r="G9" s="23">
        <f t="shared" si="10"/>
        <v>0</v>
      </c>
      <c r="H9" s="23">
        <f t="shared" si="10"/>
        <v>910.90000000000009</v>
      </c>
      <c r="I9" s="23">
        <f t="shared" si="10"/>
        <v>0</v>
      </c>
      <c r="J9" s="24">
        <f t="shared" si="1"/>
        <v>17860.8</v>
      </c>
      <c r="K9" s="22">
        <f t="shared" si="2"/>
        <v>0</v>
      </c>
      <c r="L9" s="22">
        <f t="shared" si="3"/>
        <v>17860.8</v>
      </c>
      <c r="M9" s="22">
        <f t="shared" si="4"/>
        <v>0</v>
      </c>
      <c r="N9" s="24">
        <f t="shared" si="5"/>
        <v>16868.5</v>
      </c>
      <c r="O9" s="22">
        <f t="shared" si="6"/>
        <v>0</v>
      </c>
      <c r="P9" s="22">
        <f t="shared" si="7"/>
        <v>16868.5</v>
      </c>
      <c r="Q9" s="22">
        <f t="shared" si="8"/>
        <v>0</v>
      </c>
    </row>
    <row r="10" spans="1:18" ht="15" customHeight="1">
      <c r="A10" s="7"/>
      <c r="B10" s="5" t="s">
        <v>6</v>
      </c>
      <c r="C10" s="1">
        <v>1</v>
      </c>
      <c r="D10" s="1">
        <v>1</v>
      </c>
      <c r="E10" s="1">
        <v>1</v>
      </c>
      <c r="F10" s="1">
        <f t="shared" ref="F10:F15" si="11">G10+H10+I10</f>
        <v>48.8</v>
      </c>
      <c r="G10" s="1"/>
      <c r="H10" s="1">
        <v>48.8</v>
      </c>
      <c r="I10" s="1"/>
      <c r="J10" s="4">
        <f t="shared" si="1"/>
        <v>48800</v>
      </c>
      <c r="K10" s="2">
        <f t="shared" si="2"/>
        <v>0</v>
      </c>
      <c r="L10" s="2">
        <f t="shared" si="3"/>
        <v>48800</v>
      </c>
      <c r="M10" s="2">
        <f t="shared" si="4"/>
        <v>0</v>
      </c>
      <c r="N10" s="4">
        <f t="shared" si="5"/>
        <v>48800</v>
      </c>
      <c r="O10" s="2">
        <f t="shared" si="6"/>
        <v>0</v>
      </c>
      <c r="P10" s="2">
        <f t="shared" si="7"/>
        <v>48800</v>
      </c>
      <c r="Q10" s="2">
        <f t="shared" si="8"/>
        <v>0</v>
      </c>
      <c r="R10" s="6" t="s">
        <v>44</v>
      </c>
    </row>
    <row r="11" spans="1:18" ht="15" customHeight="1">
      <c r="A11" s="7"/>
      <c r="B11" s="5" t="s">
        <v>27</v>
      </c>
      <c r="C11" s="1">
        <v>1</v>
      </c>
      <c r="D11" s="1">
        <v>1</v>
      </c>
      <c r="E11" s="1">
        <v>1</v>
      </c>
      <c r="F11" s="1">
        <f t="shared" si="11"/>
        <v>32.1</v>
      </c>
      <c r="G11" s="1"/>
      <c r="H11" s="1">
        <v>32.1</v>
      </c>
      <c r="I11" s="1"/>
      <c r="J11" s="4">
        <f t="shared" si="1"/>
        <v>32100</v>
      </c>
      <c r="K11" s="2">
        <f t="shared" si="2"/>
        <v>0</v>
      </c>
      <c r="L11" s="2">
        <f t="shared" si="3"/>
        <v>32100</v>
      </c>
      <c r="M11" s="2">
        <f t="shared" si="4"/>
        <v>0</v>
      </c>
      <c r="N11" s="4">
        <f t="shared" si="5"/>
        <v>32100</v>
      </c>
      <c r="O11" s="2">
        <f t="shared" si="6"/>
        <v>0</v>
      </c>
      <c r="P11" s="2">
        <f t="shared" si="7"/>
        <v>32100</v>
      </c>
      <c r="Q11" s="2">
        <f t="shared" si="8"/>
        <v>0</v>
      </c>
      <c r="R11" s="6" t="s">
        <v>45</v>
      </c>
    </row>
    <row r="12" spans="1:18" ht="15" customHeight="1">
      <c r="A12" s="7"/>
      <c r="B12" s="5" t="s">
        <v>28</v>
      </c>
      <c r="C12" s="1">
        <v>1</v>
      </c>
      <c r="D12" s="1">
        <v>1</v>
      </c>
      <c r="E12" s="1">
        <v>1</v>
      </c>
      <c r="F12" s="1">
        <f t="shared" si="11"/>
        <v>33.6</v>
      </c>
      <c r="G12" s="1"/>
      <c r="H12" s="1">
        <v>33.6</v>
      </c>
      <c r="I12" s="1"/>
      <c r="J12" s="4">
        <f t="shared" si="1"/>
        <v>33600</v>
      </c>
      <c r="K12" s="2">
        <f t="shared" si="2"/>
        <v>0</v>
      </c>
      <c r="L12" s="2">
        <f t="shared" si="3"/>
        <v>33600</v>
      </c>
      <c r="M12" s="2">
        <f t="shared" si="4"/>
        <v>0</v>
      </c>
      <c r="N12" s="4">
        <f t="shared" si="5"/>
        <v>33600</v>
      </c>
      <c r="O12" s="2">
        <f t="shared" si="6"/>
        <v>0</v>
      </c>
      <c r="P12" s="2">
        <f t="shared" si="7"/>
        <v>33600</v>
      </c>
      <c r="Q12" s="2">
        <f t="shared" si="8"/>
        <v>0</v>
      </c>
      <c r="R12" s="6" t="s">
        <v>46</v>
      </c>
    </row>
    <row r="13" spans="1:18">
      <c r="A13" s="7"/>
      <c r="B13" s="5" t="s">
        <v>22</v>
      </c>
      <c r="C13" s="1">
        <v>5.5</v>
      </c>
      <c r="D13" s="1">
        <v>4</v>
      </c>
      <c r="E13" s="41">
        <v>4</v>
      </c>
      <c r="F13" s="1">
        <f t="shared" si="11"/>
        <v>84.6</v>
      </c>
      <c r="G13" s="1"/>
      <c r="H13" s="1">
        <v>84.6</v>
      </c>
      <c r="I13" s="1"/>
      <c r="J13" s="4">
        <f t="shared" si="1"/>
        <v>21150</v>
      </c>
      <c r="K13" s="2">
        <f t="shared" si="2"/>
        <v>0</v>
      </c>
      <c r="L13" s="2">
        <f t="shared" si="3"/>
        <v>21150</v>
      </c>
      <c r="M13" s="2">
        <f t="shared" si="4"/>
        <v>0</v>
      </c>
      <c r="N13" s="4">
        <f t="shared" si="5"/>
        <v>21150</v>
      </c>
      <c r="O13" s="2">
        <f t="shared" si="6"/>
        <v>0</v>
      </c>
      <c r="P13" s="2">
        <f t="shared" si="7"/>
        <v>21150</v>
      </c>
      <c r="Q13" s="2">
        <f t="shared" si="8"/>
        <v>0</v>
      </c>
      <c r="R13" s="6" t="s">
        <v>48</v>
      </c>
    </row>
    <row r="14" spans="1:18">
      <c r="A14" s="7"/>
      <c r="B14" s="5" t="s">
        <v>7</v>
      </c>
      <c r="C14" s="1">
        <v>24.5</v>
      </c>
      <c r="D14" s="1">
        <v>20</v>
      </c>
      <c r="E14" s="41">
        <v>20</v>
      </c>
      <c r="F14" s="1">
        <f t="shared" si="11"/>
        <v>353.1</v>
      </c>
      <c r="G14" s="1"/>
      <c r="H14" s="1">
        <v>353.1</v>
      </c>
      <c r="I14" s="1"/>
      <c r="J14" s="4">
        <f t="shared" si="1"/>
        <v>17655</v>
      </c>
      <c r="K14" s="2">
        <f t="shared" si="2"/>
        <v>0</v>
      </c>
      <c r="L14" s="2">
        <f t="shared" si="3"/>
        <v>17655</v>
      </c>
      <c r="M14" s="2">
        <f t="shared" si="4"/>
        <v>0</v>
      </c>
      <c r="N14" s="4">
        <f t="shared" si="5"/>
        <v>17655</v>
      </c>
      <c r="O14" s="2">
        <f t="shared" si="6"/>
        <v>0</v>
      </c>
      <c r="P14" s="2">
        <f t="shared" si="7"/>
        <v>17655</v>
      </c>
      <c r="Q14" s="2">
        <f t="shared" si="8"/>
        <v>0</v>
      </c>
      <c r="R14" s="6" t="s">
        <v>47</v>
      </c>
    </row>
    <row r="15" spans="1:18">
      <c r="A15" s="7"/>
      <c r="B15" s="5" t="s">
        <v>23</v>
      </c>
      <c r="C15" s="1">
        <v>29.5</v>
      </c>
      <c r="D15" s="1">
        <v>27</v>
      </c>
      <c r="E15" s="41">
        <v>24</v>
      </c>
      <c r="F15" s="1">
        <f t="shared" si="11"/>
        <v>358.7</v>
      </c>
      <c r="G15" s="1"/>
      <c r="H15" s="1">
        <v>358.7</v>
      </c>
      <c r="I15" s="1"/>
      <c r="J15" s="4">
        <f t="shared" si="1"/>
        <v>14945.8</v>
      </c>
      <c r="K15" s="2">
        <f t="shared" si="2"/>
        <v>0</v>
      </c>
      <c r="L15" s="2">
        <f t="shared" si="3"/>
        <v>14945.8</v>
      </c>
      <c r="M15" s="2">
        <f t="shared" si="4"/>
        <v>0</v>
      </c>
      <c r="N15" s="4">
        <f t="shared" si="5"/>
        <v>13285.2</v>
      </c>
      <c r="O15" s="2">
        <f t="shared" si="6"/>
        <v>0</v>
      </c>
      <c r="P15" s="2">
        <f t="shared" si="7"/>
        <v>13285.2</v>
      </c>
      <c r="Q15" s="2">
        <f t="shared" si="8"/>
        <v>0</v>
      </c>
      <c r="R15" s="6" t="s">
        <v>20</v>
      </c>
    </row>
    <row r="16" spans="1:18">
      <c r="A16" s="7"/>
      <c r="B16" s="21" t="s">
        <v>18</v>
      </c>
      <c r="C16" s="23">
        <f>C17+C18+C19+C20+C21</f>
        <v>44</v>
      </c>
      <c r="D16" s="23">
        <f t="shared" ref="D16:E16" si="12">D17+D18+D19+D20+D21</f>
        <v>44</v>
      </c>
      <c r="E16" s="42">
        <f t="shared" si="12"/>
        <v>44</v>
      </c>
      <c r="F16" s="23">
        <f t="shared" ref="F16:I16" si="13">SUM(F17:F21)</f>
        <v>901.5</v>
      </c>
      <c r="G16" s="23">
        <f t="shared" si="13"/>
        <v>0</v>
      </c>
      <c r="H16" s="23">
        <f t="shared" si="13"/>
        <v>901.5</v>
      </c>
      <c r="I16" s="23">
        <f t="shared" si="13"/>
        <v>0</v>
      </c>
      <c r="J16" s="24">
        <f t="shared" si="1"/>
        <v>20488.599999999999</v>
      </c>
      <c r="K16" s="22">
        <f t="shared" si="2"/>
        <v>0</v>
      </c>
      <c r="L16" s="22">
        <f t="shared" si="3"/>
        <v>20488.599999999999</v>
      </c>
      <c r="M16" s="22">
        <f t="shared" si="4"/>
        <v>0</v>
      </c>
      <c r="N16" s="24">
        <f t="shared" si="5"/>
        <v>20488.599999999999</v>
      </c>
      <c r="O16" s="22">
        <f t="shared" si="6"/>
        <v>0</v>
      </c>
      <c r="P16" s="22">
        <f t="shared" si="7"/>
        <v>20488.599999999999</v>
      </c>
      <c r="Q16" s="22">
        <f t="shared" si="8"/>
        <v>0</v>
      </c>
    </row>
    <row r="17" spans="1:18">
      <c r="A17" s="7"/>
      <c r="B17" s="5" t="s">
        <v>6</v>
      </c>
      <c r="C17" s="1">
        <v>1</v>
      </c>
      <c r="D17" s="1">
        <v>1</v>
      </c>
      <c r="E17" s="1">
        <v>1</v>
      </c>
      <c r="F17" s="1">
        <f>G17+H17+I17</f>
        <v>52.9</v>
      </c>
      <c r="G17" s="1"/>
      <c r="H17" s="1">
        <v>52.9</v>
      </c>
      <c r="I17" s="1"/>
      <c r="J17" s="4">
        <f t="shared" si="1"/>
        <v>52900</v>
      </c>
      <c r="K17" s="2">
        <f t="shared" si="2"/>
        <v>0</v>
      </c>
      <c r="L17" s="2">
        <f t="shared" si="3"/>
        <v>52900</v>
      </c>
      <c r="M17" s="2">
        <f t="shared" si="4"/>
        <v>0</v>
      </c>
      <c r="N17" s="4">
        <f t="shared" si="5"/>
        <v>52900</v>
      </c>
      <c r="O17" s="2">
        <f t="shared" si="6"/>
        <v>0</v>
      </c>
      <c r="P17" s="2">
        <f t="shared" si="7"/>
        <v>52900</v>
      </c>
      <c r="Q17" s="2">
        <f t="shared" si="8"/>
        <v>0</v>
      </c>
      <c r="R17" s="6" t="s">
        <v>44</v>
      </c>
    </row>
    <row r="18" spans="1:18">
      <c r="A18" s="7"/>
      <c r="B18" s="5" t="s">
        <v>27</v>
      </c>
      <c r="C18" s="1">
        <v>3</v>
      </c>
      <c r="D18" s="1">
        <v>3</v>
      </c>
      <c r="E18" s="1">
        <v>3</v>
      </c>
      <c r="F18" s="1">
        <f t="shared" ref="F18:F21" si="14">G18+H18+I18</f>
        <v>102.3</v>
      </c>
      <c r="G18" s="1"/>
      <c r="H18" s="1">
        <v>102.3</v>
      </c>
      <c r="I18" s="1"/>
      <c r="J18" s="4">
        <f t="shared" si="1"/>
        <v>34100</v>
      </c>
      <c r="K18" s="2">
        <f t="shared" si="2"/>
        <v>0</v>
      </c>
      <c r="L18" s="2">
        <f t="shared" si="3"/>
        <v>34100</v>
      </c>
      <c r="M18" s="2">
        <f t="shared" si="4"/>
        <v>0</v>
      </c>
      <c r="N18" s="4">
        <f t="shared" si="5"/>
        <v>34100</v>
      </c>
      <c r="O18" s="2">
        <f t="shared" si="6"/>
        <v>0</v>
      </c>
      <c r="P18" s="2">
        <f t="shared" si="7"/>
        <v>34100</v>
      </c>
      <c r="Q18" s="2">
        <f t="shared" si="8"/>
        <v>0</v>
      </c>
      <c r="R18" s="6" t="s">
        <v>45</v>
      </c>
    </row>
    <row r="19" spans="1:18">
      <c r="A19" s="7"/>
      <c r="B19" s="5" t="s">
        <v>28</v>
      </c>
      <c r="C19" s="1">
        <v>1</v>
      </c>
      <c r="D19" s="1">
        <v>1</v>
      </c>
      <c r="E19" s="1">
        <v>1</v>
      </c>
      <c r="F19" s="1">
        <f t="shared" si="14"/>
        <v>28.5</v>
      </c>
      <c r="G19" s="1"/>
      <c r="H19" s="1">
        <v>28.5</v>
      </c>
      <c r="I19" s="1"/>
      <c r="J19" s="4">
        <f t="shared" si="1"/>
        <v>28500</v>
      </c>
      <c r="K19" s="2">
        <f t="shared" si="2"/>
        <v>0</v>
      </c>
      <c r="L19" s="2">
        <f t="shared" si="3"/>
        <v>28500</v>
      </c>
      <c r="M19" s="2">
        <f t="shared" si="4"/>
        <v>0</v>
      </c>
      <c r="N19" s="4">
        <f t="shared" si="5"/>
        <v>28500</v>
      </c>
      <c r="O19" s="2">
        <f t="shared" si="6"/>
        <v>0</v>
      </c>
      <c r="P19" s="2">
        <f t="shared" si="7"/>
        <v>28500</v>
      </c>
      <c r="Q19" s="2">
        <f t="shared" si="8"/>
        <v>0</v>
      </c>
      <c r="R19" s="6" t="s">
        <v>46</v>
      </c>
    </row>
    <row r="20" spans="1:18">
      <c r="A20" s="7"/>
      <c r="B20" s="5" t="s">
        <v>22</v>
      </c>
      <c r="C20" s="1">
        <v>20</v>
      </c>
      <c r="D20" s="1">
        <v>20</v>
      </c>
      <c r="E20" s="1">
        <v>20</v>
      </c>
      <c r="F20" s="1">
        <f t="shared" si="14"/>
        <v>405.8</v>
      </c>
      <c r="G20" s="1"/>
      <c r="H20" s="1">
        <v>405.8</v>
      </c>
      <c r="I20" s="1"/>
      <c r="J20" s="4">
        <f t="shared" si="1"/>
        <v>20290</v>
      </c>
      <c r="K20" s="2">
        <f t="shared" si="2"/>
        <v>0</v>
      </c>
      <c r="L20" s="2">
        <f t="shared" si="3"/>
        <v>20290</v>
      </c>
      <c r="M20" s="2">
        <f t="shared" si="4"/>
        <v>0</v>
      </c>
      <c r="N20" s="4">
        <f t="shared" si="5"/>
        <v>20290</v>
      </c>
      <c r="O20" s="2">
        <f t="shared" si="6"/>
        <v>0</v>
      </c>
      <c r="P20" s="2">
        <f t="shared" si="7"/>
        <v>20290</v>
      </c>
      <c r="Q20" s="2">
        <f t="shared" si="8"/>
        <v>0</v>
      </c>
      <c r="R20" s="6" t="s">
        <v>48</v>
      </c>
    </row>
    <row r="21" spans="1:18">
      <c r="A21" s="7"/>
      <c r="B21" s="5" t="s">
        <v>7</v>
      </c>
      <c r="C21" s="1">
        <v>19</v>
      </c>
      <c r="D21" s="1">
        <v>19</v>
      </c>
      <c r="E21" s="1">
        <v>19</v>
      </c>
      <c r="F21" s="1">
        <f t="shared" si="14"/>
        <v>312</v>
      </c>
      <c r="G21" s="1"/>
      <c r="H21" s="1">
        <v>312</v>
      </c>
      <c r="I21" s="1"/>
      <c r="J21" s="4">
        <f t="shared" si="1"/>
        <v>16421.099999999999</v>
      </c>
      <c r="K21" s="2">
        <f t="shared" si="2"/>
        <v>0</v>
      </c>
      <c r="L21" s="2">
        <f t="shared" si="3"/>
        <v>16421.099999999999</v>
      </c>
      <c r="M21" s="2">
        <f t="shared" si="4"/>
        <v>0</v>
      </c>
      <c r="N21" s="4">
        <f t="shared" si="5"/>
        <v>16421.099999999999</v>
      </c>
      <c r="O21" s="2">
        <f t="shared" si="6"/>
        <v>0</v>
      </c>
      <c r="P21" s="2">
        <f t="shared" si="7"/>
        <v>16421.099999999999</v>
      </c>
      <c r="Q21" s="2">
        <f t="shared" si="8"/>
        <v>0</v>
      </c>
      <c r="R21" s="6" t="s">
        <v>47</v>
      </c>
    </row>
    <row r="22" spans="1:18">
      <c r="A22" s="7"/>
      <c r="B22" s="25" t="s">
        <v>17</v>
      </c>
      <c r="C22" s="23">
        <f>SUM(C23:C28)</f>
        <v>148.5</v>
      </c>
      <c r="D22" s="23">
        <f t="shared" ref="D22:E22" si="15">SUM(D23:D28)</f>
        <v>151</v>
      </c>
      <c r="E22" s="42">
        <f t="shared" si="15"/>
        <v>149</v>
      </c>
      <c r="F22" s="23">
        <f t="shared" ref="F22:I22" si="16">SUM(F23:F28)</f>
        <v>4015.2999999999997</v>
      </c>
      <c r="G22" s="23">
        <f t="shared" si="16"/>
        <v>0</v>
      </c>
      <c r="H22" s="23">
        <f t="shared" si="16"/>
        <v>3670.3</v>
      </c>
      <c r="I22" s="23">
        <f t="shared" si="16"/>
        <v>345</v>
      </c>
      <c r="J22" s="24">
        <f t="shared" si="1"/>
        <v>26948.300000000003</v>
      </c>
      <c r="K22" s="22">
        <f t="shared" si="2"/>
        <v>0</v>
      </c>
      <c r="L22" s="22">
        <f t="shared" si="3"/>
        <v>24632.9</v>
      </c>
      <c r="M22" s="22">
        <f t="shared" si="4"/>
        <v>2315.4</v>
      </c>
      <c r="N22" s="24">
        <f t="shared" si="5"/>
        <v>26591.399999999998</v>
      </c>
      <c r="O22" s="22">
        <f t="shared" si="6"/>
        <v>0</v>
      </c>
      <c r="P22" s="22">
        <f t="shared" si="7"/>
        <v>24306.6</v>
      </c>
      <c r="Q22" s="22">
        <f t="shared" si="8"/>
        <v>2284.8000000000002</v>
      </c>
    </row>
    <row r="23" spans="1:18">
      <c r="A23" s="7"/>
      <c r="B23" s="5" t="s">
        <v>6</v>
      </c>
      <c r="C23" s="1">
        <v>1</v>
      </c>
      <c r="D23" s="1">
        <v>1</v>
      </c>
      <c r="E23" s="1">
        <v>1</v>
      </c>
      <c r="F23" s="1">
        <f t="shared" ref="F23:F28" si="17">G23+H23+I23</f>
        <v>74.599999999999994</v>
      </c>
      <c r="G23" s="31"/>
      <c r="H23" s="1">
        <v>49.8</v>
      </c>
      <c r="I23" s="1">
        <v>24.8</v>
      </c>
      <c r="J23" s="4">
        <f t="shared" si="1"/>
        <v>74600</v>
      </c>
      <c r="K23" s="2">
        <f t="shared" si="2"/>
        <v>0</v>
      </c>
      <c r="L23" s="2">
        <f t="shared" si="3"/>
        <v>49800</v>
      </c>
      <c r="M23" s="2">
        <f t="shared" si="4"/>
        <v>24800</v>
      </c>
      <c r="N23" s="4">
        <f t="shared" si="5"/>
        <v>74600</v>
      </c>
      <c r="O23" s="2">
        <f t="shared" si="6"/>
        <v>0</v>
      </c>
      <c r="P23" s="2">
        <f t="shared" si="7"/>
        <v>49800</v>
      </c>
      <c r="Q23" s="2">
        <f t="shared" si="8"/>
        <v>24800</v>
      </c>
      <c r="R23" s="6" t="s">
        <v>44</v>
      </c>
    </row>
    <row r="24" spans="1:18">
      <c r="A24" s="7"/>
      <c r="B24" s="5" t="s">
        <v>27</v>
      </c>
      <c r="C24" s="1">
        <v>4</v>
      </c>
      <c r="D24" s="1">
        <v>4</v>
      </c>
      <c r="E24" s="1">
        <v>4</v>
      </c>
      <c r="F24" s="1">
        <f t="shared" si="17"/>
        <v>295.3</v>
      </c>
      <c r="G24" s="31"/>
      <c r="H24" s="1">
        <v>233.7</v>
      </c>
      <c r="I24" s="1">
        <v>61.6</v>
      </c>
      <c r="J24" s="4">
        <f t="shared" si="1"/>
        <v>73825</v>
      </c>
      <c r="K24" s="2">
        <f t="shared" si="2"/>
        <v>0</v>
      </c>
      <c r="L24" s="2">
        <f t="shared" si="3"/>
        <v>58425</v>
      </c>
      <c r="M24" s="2">
        <f t="shared" si="4"/>
        <v>15400</v>
      </c>
      <c r="N24" s="4">
        <f t="shared" si="5"/>
        <v>73825</v>
      </c>
      <c r="O24" s="2">
        <f t="shared" si="6"/>
        <v>0</v>
      </c>
      <c r="P24" s="2">
        <f t="shared" si="7"/>
        <v>58425</v>
      </c>
      <c r="Q24" s="2">
        <f t="shared" si="8"/>
        <v>15400</v>
      </c>
      <c r="R24" s="6" t="s">
        <v>45</v>
      </c>
    </row>
    <row r="25" spans="1:18">
      <c r="A25" s="7"/>
      <c r="B25" s="5" t="s">
        <v>28</v>
      </c>
      <c r="C25" s="1">
        <v>1</v>
      </c>
      <c r="D25" s="1">
        <v>1</v>
      </c>
      <c r="E25" s="1">
        <v>1</v>
      </c>
      <c r="F25" s="1">
        <f t="shared" si="17"/>
        <v>63.2</v>
      </c>
      <c r="G25" s="31"/>
      <c r="H25" s="1">
        <v>38.4</v>
      </c>
      <c r="I25" s="1">
        <v>24.8</v>
      </c>
      <c r="J25" s="4">
        <f t="shared" si="1"/>
        <v>63200</v>
      </c>
      <c r="K25" s="2">
        <f t="shared" si="2"/>
        <v>0</v>
      </c>
      <c r="L25" s="2">
        <f t="shared" si="3"/>
        <v>38400</v>
      </c>
      <c r="M25" s="2">
        <f t="shared" si="4"/>
        <v>24800</v>
      </c>
      <c r="N25" s="4">
        <f t="shared" si="5"/>
        <v>63200</v>
      </c>
      <c r="O25" s="2">
        <f t="shared" si="6"/>
        <v>0</v>
      </c>
      <c r="P25" s="2">
        <f t="shared" si="7"/>
        <v>38400</v>
      </c>
      <c r="Q25" s="2">
        <f t="shared" si="8"/>
        <v>24800</v>
      </c>
      <c r="R25" s="6" t="s">
        <v>46</v>
      </c>
    </row>
    <row r="26" spans="1:18">
      <c r="A26" s="7"/>
      <c r="B26" s="5" t="s">
        <v>22</v>
      </c>
      <c r="C26" s="1">
        <v>62</v>
      </c>
      <c r="D26" s="1">
        <v>62</v>
      </c>
      <c r="E26" s="1">
        <v>62</v>
      </c>
      <c r="F26" s="1">
        <f t="shared" si="17"/>
        <v>1563.6</v>
      </c>
      <c r="G26" s="31"/>
      <c r="H26" s="1">
        <v>1398.6</v>
      </c>
      <c r="I26" s="1">
        <v>165</v>
      </c>
      <c r="J26" s="4">
        <f t="shared" si="1"/>
        <v>25219.399999999998</v>
      </c>
      <c r="K26" s="2">
        <f t="shared" si="2"/>
        <v>0</v>
      </c>
      <c r="L26" s="2">
        <f t="shared" si="3"/>
        <v>22558.1</v>
      </c>
      <c r="M26" s="2">
        <f t="shared" si="4"/>
        <v>2661.3</v>
      </c>
      <c r="N26" s="4">
        <f t="shared" si="5"/>
        <v>25219.399999999998</v>
      </c>
      <c r="O26" s="2">
        <f t="shared" si="6"/>
        <v>0</v>
      </c>
      <c r="P26" s="2">
        <f t="shared" si="7"/>
        <v>22558.1</v>
      </c>
      <c r="Q26" s="2">
        <f t="shared" si="8"/>
        <v>2661.3</v>
      </c>
      <c r="R26" s="6" t="s">
        <v>48</v>
      </c>
    </row>
    <row r="27" spans="1:18">
      <c r="A27" s="7"/>
      <c r="B27" s="5" t="s">
        <v>7</v>
      </c>
      <c r="C27" s="1">
        <v>30.5</v>
      </c>
      <c r="D27" s="1">
        <v>33</v>
      </c>
      <c r="E27" s="1">
        <v>31</v>
      </c>
      <c r="F27" s="1">
        <f t="shared" si="17"/>
        <v>543.5</v>
      </c>
      <c r="G27" s="31"/>
      <c r="H27" s="1">
        <v>543.5</v>
      </c>
      <c r="I27" s="1">
        <v>0</v>
      </c>
      <c r="J27" s="4">
        <f t="shared" si="1"/>
        <v>17532.3</v>
      </c>
      <c r="K27" s="2">
        <f t="shared" si="2"/>
        <v>0</v>
      </c>
      <c r="L27" s="2">
        <f t="shared" si="3"/>
        <v>17532.3</v>
      </c>
      <c r="M27" s="2">
        <f t="shared" si="4"/>
        <v>0</v>
      </c>
      <c r="N27" s="4">
        <f t="shared" si="5"/>
        <v>16469.7</v>
      </c>
      <c r="O27" s="2">
        <f t="shared" si="6"/>
        <v>0</v>
      </c>
      <c r="P27" s="2">
        <f t="shared" si="7"/>
        <v>16469.7</v>
      </c>
      <c r="Q27" s="2">
        <f t="shared" si="8"/>
        <v>0</v>
      </c>
      <c r="R27" s="6" t="s">
        <v>47</v>
      </c>
    </row>
    <row r="28" spans="1:18">
      <c r="A28" s="7"/>
      <c r="B28" s="5" t="s">
        <v>24</v>
      </c>
      <c r="C28" s="1">
        <v>50</v>
      </c>
      <c r="D28" s="1">
        <v>50</v>
      </c>
      <c r="E28" s="1">
        <v>50</v>
      </c>
      <c r="F28" s="1">
        <f t="shared" si="17"/>
        <v>1475.1</v>
      </c>
      <c r="G28" s="31"/>
      <c r="H28" s="1">
        <v>1406.3</v>
      </c>
      <c r="I28" s="1">
        <v>68.8</v>
      </c>
      <c r="J28" s="4">
        <f t="shared" si="1"/>
        <v>29502</v>
      </c>
      <c r="K28" s="2">
        <f t="shared" si="2"/>
        <v>0</v>
      </c>
      <c r="L28" s="2">
        <f t="shared" si="3"/>
        <v>28126</v>
      </c>
      <c r="M28" s="2">
        <f t="shared" si="4"/>
        <v>1376</v>
      </c>
      <c r="N28" s="4">
        <f t="shared" si="5"/>
        <v>29502</v>
      </c>
      <c r="O28" s="2">
        <f t="shared" si="6"/>
        <v>0</v>
      </c>
      <c r="P28" s="2">
        <f t="shared" si="7"/>
        <v>28126</v>
      </c>
      <c r="Q28" s="2">
        <f t="shared" si="8"/>
        <v>1376</v>
      </c>
      <c r="R28" s="6" t="s">
        <v>49</v>
      </c>
    </row>
    <row r="29" spans="1:18">
      <c r="A29" s="7"/>
      <c r="B29" s="25" t="s">
        <v>26</v>
      </c>
      <c r="C29" s="23">
        <f>SUM(C30:C35)</f>
        <v>0</v>
      </c>
      <c r="D29" s="23">
        <f t="shared" ref="D29:I29" si="18">SUM(D30:D35)</f>
        <v>0</v>
      </c>
      <c r="E29" s="42">
        <f t="shared" si="18"/>
        <v>0</v>
      </c>
      <c r="F29" s="23">
        <f t="shared" si="18"/>
        <v>0</v>
      </c>
      <c r="G29" s="23">
        <f t="shared" si="18"/>
        <v>0</v>
      </c>
      <c r="H29" s="23">
        <f t="shared" si="18"/>
        <v>0</v>
      </c>
      <c r="I29" s="23">
        <f t="shared" si="18"/>
        <v>0</v>
      </c>
      <c r="J29" s="24" t="e">
        <f t="shared" ref="J29:J43" si="19">K29+L29+M29</f>
        <v>#DIV/0!</v>
      </c>
      <c r="K29" s="22" t="e">
        <f t="shared" ref="K29:K43" si="20">ROUND(G29/E29*1000,1)</f>
        <v>#DIV/0!</v>
      </c>
      <c r="L29" s="22" t="e">
        <f t="shared" ref="L29:L43" si="21">ROUND(H29/E29*1000,1)</f>
        <v>#DIV/0!</v>
      </c>
      <c r="M29" s="22" t="e">
        <f t="shared" ref="M29:M43" si="22">ROUND(I29/E29*1000,1)</f>
        <v>#DIV/0!</v>
      </c>
      <c r="N29" s="24" t="e">
        <f t="shared" ref="N29:N43" si="23">O29+P29+Q29</f>
        <v>#DIV/0!</v>
      </c>
      <c r="O29" s="22" t="e">
        <f t="shared" ref="O29:O43" si="24">ROUND(G29/D29*1000,1)</f>
        <v>#DIV/0!</v>
      </c>
      <c r="P29" s="22" t="e">
        <f t="shared" ref="P29:P43" si="25">ROUND(H29/D29*1000,1)</f>
        <v>#DIV/0!</v>
      </c>
      <c r="Q29" s="22" t="e">
        <f t="shared" ref="Q29:Q43" si="26">ROUND(I29/D29*1000,1)</f>
        <v>#DIV/0!</v>
      </c>
    </row>
    <row r="30" spans="1:18">
      <c r="A30" s="7"/>
      <c r="B30" s="5" t="s">
        <v>6</v>
      </c>
      <c r="C30" s="44"/>
      <c r="D30" s="45"/>
      <c r="E30" s="45"/>
      <c r="F30" s="1">
        <f>G30+H30+I30</f>
        <v>0</v>
      </c>
      <c r="G30" s="1"/>
      <c r="H30" s="17"/>
      <c r="I30" s="1"/>
      <c r="J30" s="4" t="e">
        <f t="shared" si="19"/>
        <v>#DIV/0!</v>
      </c>
      <c r="K30" s="2" t="e">
        <f t="shared" si="20"/>
        <v>#DIV/0!</v>
      </c>
      <c r="L30" s="2" t="e">
        <f t="shared" si="21"/>
        <v>#DIV/0!</v>
      </c>
      <c r="M30" s="2" t="e">
        <f t="shared" si="22"/>
        <v>#DIV/0!</v>
      </c>
      <c r="N30" s="4" t="e">
        <f t="shared" si="23"/>
        <v>#DIV/0!</v>
      </c>
      <c r="O30" s="2" t="e">
        <f t="shared" si="24"/>
        <v>#DIV/0!</v>
      </c>
      <c r="P30" s="2" t="e">
        <f t="shared" si="25"/>
        <v>#DIV/0!</v>
      </c>
      <c r="Q30" s="2" t="e">
        <f t="shared" si="26"/>
        <v>#DIV/0!</v>
      </c>
      <c r="R30" s="6" t="s">
        <v>44</v>
      </c>
    </row>
    <row r="31" spans="1:18">
      <c r="A31" s="7"/>
      <c r="B31" s="5" t="s">
        <v>27</v>
      </c>
      <c r="C31" s="44"/>
      <c r="D31" s="45"/>
      <c r="E31" s="45"/>
      <c r="F31" s="1">
        <f t="shared" ref="F31:F35" si="27">G31+H31+I31</f>
        <v>0</v>
      </c>
      <c r="G31" s="1"/>
      <c r="H31" s="17"/>
      <c r="I31" s="1"/>
      <c r="J31" s="4" t="e">
        <f t="shared" si="19"/>
        <v>#DIV/0!</v>
      </c>
      <c r="K31" s="2" t="e">
        <f t="shared" si="20"/>
        <v>#DIV/0!</v>
      </c>
      <c r="L31" s="2" t="e">
        <f t="shared" si="21"/>
        <v>#DIV/0!</v>
      </c>
      <c r="M31" s="2" t="e">
        <f t="shared" si="22"/>
        <v>#DIV/0!</v>
      </c>
      <c r="N31" s="4" t="e">
        <f t="shared" si="23"/>
        <v>#DIV/0!</v>
      </c>
      <c r="O31" s="2" t="e">
        <f t="shared" si="24"/>
        <v>#DIV/0!</v>
      </c>
      <c r="P31" s="2" t="e">
        <f t="shared" si="25"/>
        <v>#DIV/0!</v>
      </c>
      <c r="Q31" s="2" t="e">
        <f t="shared" si="26"/>
        <v>#DIV/0!</v>
      </c>
      <c r="R31" s="6" t="s">
        <v>45</v>
      </c>
    </row>
    <row r="32" spans="1:18">
      <c r="A32" s="7"/>
      <c r="B32" s="5" t="s">
        <v>28</v>
      </c>
      <c r="C32" s="44"/>
      <c r="D32" s="45"/>
      <c r="E32" s="45"/>
      <c r="F32" s="1">
        <f t="shared" si="27"/>
        <v>0</v>
      </c>
      <c r="G32" s="1"/>
      <c r="H32" s="17"/>
      <c r="I32" s="1"/>
      <c r="J32" s="4" t="e">
        <f t="shared" si="19"/>
        <v>#DIV/0!</v>
      </c>
      <c r="K32" s="2" t="e">
        <f t="shared" si="20"/>
        <v>#DIV/0!</v>
      </c>
      <c r="L32" s="2" t="e">
        <f t="shared" si="21"/>
        <v>#DIV/0!</v>
      </c>
      <c r="M32" s="2" t="e">
        <f t="shared" si="22"/>
        <v>#DIV/0!</v>
      </c>
      <c r="N32" s="4" t="e">
        <f t="shared" si="23"/>
        <v>#DIV/0!</v>
      </c>
      <c r="O32" s="2" t="e">
        <f t="shared" si="24"/>
        <v>#DIV/0!</v>
      </c>
      <c r="P32" s="2" t="e">
        <f t="shared" si="25"/>
        <v>#DIV/0!</v>
      </c>
      <c r="Q32" s="2" t="e">
        <f t="shared" si="26"/>
        <v>#DIV/0!</v>
      </c>
      <c r="R32" s="6" t="s">
        <v>46</v>
      </c>
    </row>
    <row r="33" spans="1:18">
      <c r="A33" s="7"/>
      <c r="B33" s="5" t="s">
        <v>22</v>
      </c>
      <c r="C33" s="44"/>
      <c r="D33" s="45"/>
      <c r="E33" s="45"/>
      <c r="F33" s="1">
        <f t="shared" si="27"/>
        <v>0</v>
      </c>
      <c r="G33" s="1"/>
      <c r="H33" s="16"/>
      <c r="I33" s="1"/>
      <c r="J33" s="4" t="e">
        <f t="shared" si="19"/>
        <v>#DIV/0!</v>
      </c>
      <c r="K33" s="2" t="e">
        <f t="shared" si="20"/>
        <v>#DIV/0!</v>
      </c>
      <c r="L33" s="2" t="e">
        <f t="shared" si="21"/>
        <v>#DIV/0!</v>
      </c>
      <c r="M33" s="2" t="e">
        <f t="shared" si="22"/>
        <v>#DIV/0!</v>
      </c>
      <c r="N33" s="4" t="e">
        <f t="shared" si="23"/>
        <v>#DIV/0!</v>
      </c>
      <c r="O33" s="2" t="e">
        <f t="shared" si="24"/>
        <v>#DIV/0!</v>
      </c>
      <c r="P33" s="2" t="e">
        <f t="shared" si="25"/>
        <v>#DIV/0!</v>
      </c>
      <c r="Q33" s="2" t="e">
        <f t="shared" si="26"/>
        <v>#DIV/0!</v>
      </c>
      <c r="R33" s="6" t="s">
        <v>48</v>
      </c>
    </row>
    <row r="34" spans="1:18">
      <c r="A34" s="7"/>
      <c r="B34" s="5" t="s">
        <v>7</v>
      </c>
      <c r="C34" s="44"/>
      <c r="D34" s="45"/>
      <c r="E34" s="45"/>
      <c r="F34" s="1">
        <f t="shared" si="27"/>
        <v>0</v>
      </c>
      <c r="G34" s="1"/>
      <c r="H34" s="17"/>
      <c r="I34" s="1"/>
      <c r="J34" s="4" t="e">
        <f t="shared" si="19"/>
        <v>#DIV/0!</v>
      </c>
      <c r="K34" s="2" t="e">
        <f t="shared" si="20"/>
        <v>#DIV/0!</v>
      </c>
      <c r="L34" s="2" t="e">
        <f t="shared" si="21"/>
        <v>#DIV/0!</v>
      </c>
      <c r="M34" s="2" t="e">
        <f t="shared" si="22"/>
        <v>#DIV/0!</v>
      </c>
      <c r="N34" s="4" t="e">
        <f t="shared" si="23"/>
        <v>#DIV/0!</v>
      </c>
      <c r="O34" s="2" t="e">
        <f t="shared" si="24"/>
        <v>#DIV/0!</v>
      </c>
      <c r="P34" s="2" t="e">
        <f t="shared" si="25"/>
        <v>#DIV/0!</v>
      </c>
      <c r="Q34" s="2" t="e">
        <f t="shared" si="26"/>
        <v>#DIV/0!</v>
      </c>
      <c r="R34" s="6" t="s">
        <v>47</v>
      </c>
    </row>
    <row r="35" spans="1:18">
      <c r="A35" s="7"/>
      <c r="B35" s="5" t="s">
        <v>20</v>
      </c>
      <c r="C35" s="44"/>
      <c r="D35" s="45"/>
      <c r="E35" s="45"/>
      <c r="F35" s="1">
        <f t="shared" si="27"/>
        <v>0</v>
      </c>
      <c r="G35" s="1"/>
      <c r="H35" s="17"/>
      <c r="I35" s="1"/>
      <c r="J35" s="4" t="e">
        <f t="shared" si="19"/>
        <v>#DIV/0!</v>
      </c>
      <c r="K35" s="2" t="e">
        <f t="shared" si="20"/>
        <v>#DIV/0!</v>
      </c>
      <c r="L35" s="2" t="e">
        <f t="shared" si="21"/>
        <v>#DIV/0!</v>
      </c>
      <c r="M35" s="2" t="e">
        <f t="shared" si="22"/>
        <v>#DIV/0!</v>
      </c>
      <c r="N35" s="4" t="e">
        <f t="shared" si="23"/>
        <v>#DIV/0!</v>
      </c>
      <c r="O35" s="2" t="e">
        <f t="shared" si="24"/>
        <v>#DIV/0!</v>
      </c>
      <c r="P35" s="2" t="e">
        <f t="shared" si="25"/>
        <v>#DIV/0!</v>
      </c>
      <c r="Q35" s="2" t="e">
        <f t="shared" si="26"/>
        <v>#DIV/0!</v>
      </c>
      <c r="R35" s="6" t="s">
        <v>20</v>
      </c>
    </row>
    <row r="36" spans="1:18">
      <c r="A36" s="7"/>
      <c r="B36" s="25" t="s">
        <v>55</v>
      </c>
      <c r="C36" s="23">
        <f>SUM(C37:C43)</f>
        <v>428</v>
      </c>
      <c r="D36" s="23">
        <f t="shared" ref="D36:E36" si="28">SUM(D37:D43)</f>
        <v>375</v>
      </c>
      <c r="E36" s="42">
        <f t="shared" si="28"/>
        <v>375</v>
      </c>
      <c r="F36" s="23">
        <f t="shared" ref="F36:I36" si="29">SUM(F37:F43)</f>
        <v>9362.5</v>
      </c>
      <c r="G36" s="23">
        <f t="shared" si="29"/>
        <v>0</v>
      </c>
      <c r="H36" s="23">
        <f t="shared" si="29"/>
        <v>8886.9000000000015</v>
      </c>
      <c r="I36" s="23">
        <f t="shared" si="29"/>
        <v>475.6</v>
      </c>
      <c r="J36" s="24">
        <f t="shared" si="19"/>
        <v>24966.7</v>
      </c>
      <c r="K36" s="22">
        <f t="shared" si="20"/>
        <v>0</v>
      </c>
      <c r="L36" s="22">
        <f t="shared" si="21"/>
        <v>23698.400000000001</v>
      </c>
      <c r="M36" s="22">
        <f t="shared" si="22"/>
        <v>1268.3</v>
      </c>
      <c r="N36" s="24">
        <f t="shared" si="23"/>
        <v>24966.7</v>
      </c>
      <c r="O36" s="22">
        <f t="shared" si="24"/>
        <v>0</v>
      </c>
      <c r="P36" s="22">
        <f t="shared" si="25"/>
        <v>23698.400000000001</v>
      </c>
      <c r="Q36" s="22">
        <f t="shared" si="26"/>
        <v>1268.3</v>
      </c>
    </row>
    <row r="37" spans="1:18">
      <c r="A37" s="7"/>
      <c r="B37" s="5" t="s">
        <v>6</v>
      </c>
      <c r="C37" s="17">
        <v>1</v>
      </c>
      <c r="D37" s="1">
        <v>1</v>
      </c>
      <c r="E37" s="1">
        <v>1</v>
      </c>
      <c r="F37" s="1">
        <f>G37+H37+I37</f>
        <v>143.5</v>
      </c>
      <c r="G37" s="1"/>
      <c r="H37" s="1">
        <v>142.30000000000001</v>
      </c>
      <c r="I37" s="1">
        <v>1.2</v>
      </c>
      <c r="J37" s="4">
        <f t="shared" si="19"/>
        <v>143500</v>
      </c>
      <c r="K37" s="2">
        <f t="shared" si="20"/>
        <v>0</v>
      </c>
      <c r="L37" s="2">
        <f t="shared" si="21"/>
        <v>142300</v>
      </c>
      <c r="M37" s="2">
        <f t="shared" si="22"/>
        <v>1200</v>
      </c>
      <c r="N37" s="4">
        <f t="shared" si="23"/>
        <v>143500</v>
      </c>
      <c r="O37" s="2">
        <f t="shared" si="24"/>
        <v>0</v>
      </c>
      <c r="P37" s="2">
        <f t="shared" si="25"/>
        <v>142300</v>
      </c>
      <c r="Q37" s="2">
        <f t="shared" si="26"/>
        <v>1200</v>
      </c>
      <c r="R37" s="6" t="s">
        <v>44</v>
      </c>
    </row>
    <row r="38" spans="1:18">
      <c r="A38" s="7"/>
      <c r="B38" s="5" t="s">
        <v>27</v>
      </c>
      <c r="C38" s="17">
        <v>2</v>
      </c>
      <c r="D38" s="1">
        <v>1</v>
      </c>
      <c r="E38" s="1">
        <v>1</v>
      </c>
      <c r="F38" s="1">
        <f t="shared" ref="F38:F43" si="30">G38+H38+I38</f>
        <v>75.8</v>
      </c>
      <c r="G38" s="1"/>
      <c r="H38" s="1">
        <v>74.7</v>
      </c>
      <c r="I38" s="1">
        <v>1.1000000000000001</v>
      </c>
      <c r="J38" s="4">
        <f t="shared" si="19"/>
        <v>75800</v>
      </c>
      <c r="K38" s="2">
        <f t="shared" si="20"/>
        <v>0</v>
      </c>
      <c r="L38" s="2">
        <f t="shared" si="21"/>
        <v>74700</v>
      </c>
      <c r="M38" s="2">
        <f t="shared" si="22"/>
        <v>1100</v>
      </c>
      <c r="N38" s="4">
        <f t="shared" si="23"/>
        <v>75800</v>
      </c>
      <c r="O38" s="2">
        <f t="shared" si="24"/>
        <v>0</v>
      </c>
      <c r="P38" s="2">
        <f t="shared" si="25"/>
        <v>74700</v>
      </c>
      <c r="Q38" s="2">
        <f t="shared" si="26"/>
        <v>1100</v>
      </c>
      <c r="R38" s="6" t="s">
        <v>45</v>
      </c>
    </row>
    <row r="39" spans="1:18">
      <c r="A39" s="7"/>
      <c r="B39" s="5" t="s">
        <v>28</v>
      </c>
      <c r="C39" s="17">
        <v>1</v>
      </c>
      <c r="D39" s="1">
        <v>1</v>
      </c>
      <c r="E39" s="1">
        <v>1</v>
      </c>
      <c r="F39" s="1">
        <f t="shared" si="30"/>
        <v>66.2</v>
      </c>
      <c r="G39" s="1"/>
      <c r="H39" s="1">
        <v>65.2</v>
      </c>
      <c r="I39" s="1">
        <v>1</v>
      </c>
      <c r="J39" s="4">
        <f t="shared" si="19"/>
        <v>66200</v>
      </c>
      <c r="K39" s="2">
        <f t="shared" si="20"/>
        <v>0</v>
      </c>
      <c r="L39" s="2">
        <f t="shared" si="21"/>
        <v>65200</v>
      </c>
      <c r="M39" s="2">
        <f t="shared" si="22"/>
        <v>1000</v>
      </c>
      <c r="N39" s="4">
        <f t="shared" si="23"/>
        <v>66200</v>
      </c>
      <c r="O39" s="2">
        <f t="shared" si="24"/>
        <v>0</v>
      </c>
      <c r="P39" s="2">
        <f t="shared" si="25"/>
        <v>65200</v>
      </c>
      <c r="Q39" s="2">
        <f t="shared" si="26"/>
        <v>1000</v>
      </c>
      <c r="R39" s="6" t="s">
        <v>46</v>
      </c>
    </row>
    <row r="40" spans="1:18">
      <c r="A40" s="7"/>
      <c r="B40" s="5" t="s">
        <v>22</v>
      </c>
      <c r="C40" s="17">
        <v>21</v>
      </c>
      <c r="D40" s="1">
        <v>19</v>
      </c>
      <c r="E40" s="1">
        <v>19</v>
      </c>
      <c r="F40" s="1">
        <f t="shared" si="30"/>
        <v>819.1</v>
      </c>
      <c r="G40" s="1"/>
      <c r="H40" s="1">
        <v>806.9</v>
      </c>
      <c r="I40" s="1">
        <v>12.2</v>
      </c>
      <c r="J40" s="4">
        <f t="shared" si="19"/>
        <v>43110.5</v>
      </c>
      <c r="K40" s="2">
        <f t="shared" si="20"/>
        <v>0</v>
      </c>
      <c r="L40" s="2">
        <f t="shared" si="21"/>
        <v>42468.4</v>
      </c>
      <c r="M40" s="2">
        <f t="shared" si="22"/>
        <v>642.1</v>
      </c>
      <c r="N40" s="4">
        <f t="shared" si="23"/>
        <v>43110.5</v>
      </c>
      <c r="O40" s="2">
        <f t="shared" si="24"/>
        <v>0</v>
      </c>
      <c r="P40" s="2">
        <f t="shared" si="25"/>
        <v>42468.4</v>
      </c>
      <c r="Q40" s="2">
        <f t="shared" si="26"/>
        <v>642.1</v>
      </c>
      <c r="R40" s="6" t="s">
        <v>48</v>
      </c>
    </row>
    <row r="41" spans="1:18">
      <c r="A41" s="7"/>
      <c r="B41" s="5" t="s">
        <v>7</v>
      </c>
      <c r="C41" s="17">
        <v>57</v>
      </c>
      <c r="D41" s="1">
        <v>48</v>
      </c>
      <c r="E41" s="1">
        <v>48</v>
      </c>
      <c r="F41" s="1">
        <f t="shared" si="30"/>
        <v>1362.3</v>
      </c>
      <c r="G41" s="1"/>
      <c r="H41" s="1">
        <v>1310.7</v>
      </c>
      <c r="I41" s="1">
        <v>51.6</v>
      </c>
      <c r="J41" s="4">
        <f t="shared" si="19"/>
        <v>28381.3</v>
      </c>
      <c r="K41" s="15">
        <f t="shared" si="20"/>
        <v>0</v>
      </c>
      <c r="L41" s="15">
        <f t="shared" si="21"/>
        <v>27306.3</v>
      </c>
      <c r="M41" s="15">
        <f t="shared" si="22"/>
        <v>1075</v>
      </c>
      <c r="N41" s="4">
        <f t="shared" si="23"/>
        <v>28381.3</v>
      </c>
      <c r="O41" s="15">
        <f t="shared" si="24"/>
        <v>0</v>
      </c>
      <c r="P41" s="15">
        <f t="shared" si="25"/>
        <v>27306.3</v>
      </c>
      <c r="Q41" s="15">
        <f t="shared" si="26"/>
        <v>1075</v>
      </c>
      <c r="R41" s="6" t="s">
        <v>47</v>
      </c>
    </row>
    <row r="42" spans="1:18">
      <c r="A42" s="7"/>
      <c r="B42" s="5" t="s">
        <v>20</v>
      </c>
      <c r="C42" s="17">
        <v>334</v>
      </c>
      <c r="D42" s="1">
        <v>293</v>
      </c>
      <c r="E42" s="1">
        <v>293</v>
      </c>
      <c r="F42" s="1">
        <f t="shared" si="30"/>
        <v>6632.6</v>
      </c>
      <c r="G42" s="1"/>
      <c r="H42" s="1">
        <v>6487.1</v>
      </c>
      <c r="I42" s="1">
        <v>145.5</v>
      </c>
      <c r="J42" s="4">
        <f t="shared" si="19"/>
        <v>22636.899999999998</v>
      </c>
      <c r="K42" s="2">
        <f t="shared" si="20"/>
        <v>0</v>
      </c>
      <c r="L42" s="2">
        <f t="shared" si="21"/>
        <v>22140.3</v>
      </c>
      <c r="M42" s="2">
        <f t="shared" si="22"/>
        <v>496.6</v>
      </c>
      <c r="N42" s="4">
        <f t="shared" si="23"/>
        <v>22636.899999999998</v>
      </c>
      <c r="O42" s="2">
        <f t="shared" si="24"/>
        <v>0</v>
      </c>
      <c r="P42" s="2">
        <f t="shared" si="25"/>
        <v>22140.3</v>
      </c>
      <c r="Q42" s="2">
        <f t="shared" si="26"/>
        <v>496.6</v>
      </c>
      <c r="R42" s="6" t="s">
        <v>20</v>
      </c>
    </row>
    <row r="43" spans="1:18">
      <c r="A43" s="7"/>
      <c r="B43" s="5" t="s">
        <v>21</v>
      </c>
      <c r="C43" s="17">
        <v>12</v>
      </c>
      <c r="D43" s="1">
        <v>12</v>
      </c>
      <c r="E43" s="1">
        <v>12</v>
      </c>
      <c r="F43" s="1">
        <f t="shared" si="30"/>
        <v>263</v>
      </c>
      <c r="G43" s="31"/>
      <c r="H43" s="1"/>
      <c r="I43" s="1">
        <v>263</v>
      </c>
      <c r="J43" s="4">
        <f t="shared" si="19"/>
        <v>21916.7</v>
      </c>
      <c r="K43" s="2">
        <f t="shared" si="20"/>
        <v>0</v>
      </c>
      <c r="L43" s="2">
        <f t="shared" si="21"/>
        <v>0</v>
      </c>
      <c r="M43" s="2">
        <f t="shared" si="22"/>
        <v>21916.7</v>
      </c>
      <c r="N43" s="4">
        <f t="shared" si="23"/>
        <v>21916.7</v>
      </c>
      <c r="O43" s="2">
        <f t="shared" si="24"/>
        <v>0</v>
      </c>
      <c r="P43" s="2">
        <f t="shared" si="25"/>
        <v>0</v>
      </c>
      <c r="Q43" s="2">
        <f t="shared" si="26"/>
        <v>21916.7</v>
      </c>
      <c r="R43" s="6" t="s">
        <v>50</v>
      </c>
    </row>
  </sheetData>
  <autoFilter ref="A5:Q43"/>
  <mergeCells count="10">
    <mergeCell ref="A2:Q2"/>
    <mergeCell ref="A3:A5"/>
    <mergeCell ref="B3:B5"/>
    <mergeCell ref="C3:C5"/>
    <mergeCell ref="D3:D5"/>
    <mergeCell ref="E3:E5"/>
    <mergeCell ref="F3:I4"/>
    <mergeCell ref="J3:Q3"/>
    <mergeCell ref="J4:M4"/>
    <mergeCell ref="N4:Q4"/>
  </mergeCells>
  <pageMargins left="0.11811023622047245" right="0.11811023622047245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="90" zoomScaleNormal="90" workbookViewId="0">
      <pane ySplit="6" topLeftCell="A7" activePane="bottomLeft" state="frozen"/>
      <selection pane="bottomLeft" activeCell="A44" sqref="A44:XFD179"/>
    </sheetView>
  </sheetViews>
  <sheetFormatPr defaultRowHeight="15"/>
  <cols>
    <col min="1" max="1" width="5" style="8" customWidth="1"/>
    <col min="2" max="2" width="61.140625" style="6" customWidth="1"/>
    <col min="3" max="3" width="13.85546875" style="29" customWidth="1"/>
    <col min="4" max="4" width="12.140625" style="6" customWidth="1"/>
    <col min="5" max="5" width="16.42578125" style="13" customWidth="1"/>
    <col min="6" max="6" width="14.28515625" style="29" customWidth="1"/>
    <col min="7" max="7" width="13" style="29" customWidth="1"/>
    <col min="8" max="8" width="13.5703125" style="29" customWidth="1"/>
    <col min="9" max="9" width="12.7109375" style="29" customWidth="1"/>
    <col min="10" max="12" width="15.42578125" style="6" customWidth="1"/>
    <col min="13" max="13" width="15.85546875" style="6" customWidth="1"/>
    <col min="14" max="17" width="15.42578125" style="6" customWidth="1"/>
    <col min="18" max="16384" width="9.140625" style="6"/>
  </cols>
  <sheetData>
    <row r="1" spans="1:18">
      <c r="P1" s="9" t="s">
        <v>19</v>
      </c>
    </row>
    <row r="2" spans="1:18" ht="21.75" customHeight="1">
      <c r="A2" s="46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8">
      <c r="A3" s="48" t="s">
        <v>11</v>
      </c>
      <c r="B3" s="50" t="s">
        <v>1</v>
      </c>
      <c r="C3" s="53" t="s">
        <v>2</v>
      </c>
      <c r="D3" s="50" t="s">
        <v>3</v>
      </c>
      <c r="E3" s="56" t="s">
        <v>15</v>
      </c>
      <c r="F3" s="50" t="s">
        <v>29</v>
      </c>
      <c r="G3" s="50"/>
      <c r="H3" s="51"/>
      <c r="I3" s="51"/>
      <c r="J3" s="55" t="s">
        <v>8</v>
      </c>
      <c r="K3" s="55"/>
      <c r="L3" s="55"/>
      <c r="M3" s="55"/>
      <c r="N3" s="55"/>
      <c r="O3" s="55"/>
      <c r="P3" s="55"/>
      <c r="Q3" s="55"/>
    </row>
    <row r="4" spans="1:18">
      <c r="A4" s="49"/>
      <c r="B4" s="51"/>
      <c r="C4" s="54"/>
      <c r="D4" s="52"/>
      <c r="E4" s="57"/>
      <c r="F4" s="51"/>
      <c r="G4" s="51"/>
      <c r="H4" s="51"/>
      <c r="I4" s="51"/>
      <c r="J4" s="50" t="s">
        <v>16</v>
      </c>
      <c r="K4" s="50"/>
      <c r="L4" s="52"/>
      <c r="M4" s="52"/>
      <c r="N4" s="50" t="s">
        <v>5</v>
      </c>
      <c r="O4" s="50"/>
      <c r="P4" s="52"/>
      <c r="Q4" s="52"/>
    </row>
    <row r="5" spans="1:18" ht="45">
      <c r="A5" s="49"/>
      <c r="B5" s="51"/>
      <c r="C5" s="54"/>
      <c r="D5" s="52"/>
      <c r="E5" s="57"/>
      <c r="F5" s="30" t="s">
        <v>12</v>
      </c>
      <c r="G5" s="30" t="s">
        <v>10</v>
      </c>
      <c r="H5" s="30" t="s">
        <v>9</v>
      </c>
      <c r="I5" s="30" t="s">
        <v>4</v>
      </c>
      <c r="J5" s="26" t="s">
        <v>13</v>
      </c>
      <c r="K5" s="40" t="s">
        <v>37</v>
      </c>
      <c r="L5" s="40" t="s">
        <v>38</v>
      </c>
      <c r="M5" s="40" t="s">
        <v>39</v>
      </c>
      <c r="N5" s="26" t="s">
        <v>14</v>
      </c>
      <c r="O5" s="40" t="s">
        <v>40</v>
      </c>
      <c r="P5" s="40" t="s">
        <v>41</v>
      </c>
      <c r="Q5" s="40" t="s">
        <v>42</v>
      </c>
    </row>
    <row r="6" spans="1:18" s="13" customForma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</row>
    <row r="7" spans="1:18" ht="28.5">
      <c r="A7" s="14"/>
      <c r="B7" s="34" t="s">
        <v>54</v>
      </c>
      <c r="C7" s="20">
        <f>C9+C16+C22+C29+C36</f>
        <v>686</v>
      </c>
      <c r="D7" s="20">
        <f t="shared" ref="D7:I7" si="0">D9+D16+D22+D29+D36</f>
        <v>627</v>
      </c>
      <c r="E7" s="20">
        <f t="shared" si="0"/>
        <v>622</v>
      </c>
      <c r="F7" s="20">
        <f t="shared" si="0"/>
        <v>160334.5</v>
      </c>
      <c r="G7" s="20">
        <f t="shared" si="0"/>
        <v>0</v>
      </c>
      <c r="H7" s="20">
        <f t="shared" si="0"/>
        <v>150831.9</v>
      </c>
      <c r="I7" s="20">
        <f t="shared" si="0"/>
        <v>9502.6</v>
      </c>
      <c r="J7" s="20">
        <f t="shared" ref="J7:J28" si="1">K7+L7+M7</f>
        <v>21481</v>
      </c>
      <c r="K7" s="20">
        <f t="shared" ref="K7:K28" si="2">ROUND(G7/E7/12*1000,1)</f>
        <v>0</v>
      </c>
      <c r="L7" s="20">
        <f t="shared" ref="L7:L28" si="3">ROUND(H7/E7/12*1000,1)</f>
        <v>20207.900000000001</v>
      </c>
      <c r="M7" s="20">
        <f t="shared" ref="M7:M28" si="4">ROUND(I7/E7/12*1000,1)</f>
        <v>1273.0999999999999</v>
      </c>
      <c r="N7" s="20">
        <f t="shared" ref="N7:N28" si="5">O7+P7+Q7</f>
        <v>21309.8</v>
      </c>
      <c r="O7" s="20">
        <f t="shared" ref="O7:O28" si="6">ROUND(G7/D7/12*1000,1)</f>
        <v>0</v>
      </c>
      <c r="P7" s="20">
        <f t="shared" ref="P7:P28" si="7">ROUND(H7/D7/12*1000,1)</f>
        <v>20046.8</v>
      </c>
      <c r="Q7" s="20">
        <f t="shared" ref="Q7:Q28" si="8">ROUND(I7/D7/12*1000,1)</f>
        <v>1263</v>
      </c>
      <c r="R7" s="6" t="s">
        <v>43</v>
      </c>
    </row>
    <row r="8" spans="1:18">
      <c r="A8" s="7"/>
      <c r="B8" s="36" t="s">
        <v>51</v>
      </c>
      <c r="C8" s="1"/>
      <c r="D8" s="1"/>
      <c r="E8" s="1"/>
      <c r="F8" s="1"/>
      <c r="G8" s="1"/>
      <c r="H8" s="1"/>
      <c r="I8" s="1"/>
      <c r="J8" s="27"/>
      <c r="K8" s="27"/>
      <c r="L8" s="1"/>
      <c r="M8" s="1"/>
      <c r="N8" s="1"/>
      <c r="O8" s="27"/>
      <c r="P8" s="1"/>
      <c r="Q8" s="1"/>
    </row>
    <row r="9" spans="1:18" ht="30">
      <c r="A9" s="7"/>
      <c r="B9" s="35" t="s">
        <v>25</v>
      </c>
      <c r="C9" s="23">
        <f>SUM(C10:C15)</f>
        <v>62.5</v>
      </c>
      <c r="D9" s="33">
        <f t="shared" ref="D9:I9" si="9">SUM(D10:D15)</f>
        <v>54</v>
      </c>
      <c r="E9" s="33">
        <f t="shared" ref="E9" si="10">SUM(E10:E15)</f>
        <v>51</v>
      </c>
      <c r="F9" s="23">
        <f>SUM(F10:F15)</f>
        <v>10164.9</v>
      </c>
      <c r="G9" s="23">
        <f t="shared" si="9"/>
        <v>0</v>
      </c>
      <c r="H9" s="23">
        <f>SUM(H10:H15)</f>
        <v>10164.9</v>
      </c>
      <c r="I9" s="23">
        <f t="shared" si="9"/>
        <v>0</v>
      </c>
      <c r="J9" s="32">
        <f t="shared" si="1"/>
        <v>16609.3</v>
      </c>
      <c r="K9" s="23">
        <f t="shared" si="2"/>
        <v>0</v>
      </c>
      <c r="L9" s="23">
        <f t="shared" si="3"/>
        <v>16609.3</v>
      </c>
      <c r="M9" s="23">
        <f t="shared" si="4"/>
        <v>0</v>
      </c>
      <c r="N9" s="23">
        <f t="shared" si="5"/>
        <v>15686.6</v>
      </c>
      <c r="O9" s="32">
        <f t="shared" si="6"/>
        <v>0</v>
      </c>
      <c r="P9" s="23">
        <f t="shared" si="7"/>
        <v>15686.6</v>
      </c>
      <c r="Q9" s="23">
        <f t="shared" si="8"/>
        <v>0</v>
      </c>
    </row>
    <row r="10" spans="1:18" ht="15" customHeight="1">
      <c r="A10" s="7"/>
      <c r="B10" s="37" t="s">
        <v>6</v>
      </c>
      <c r="C10" s="1">
        <v>1</v>
      </c>
      <c r="D10" s="1">
        <v>1</v>
      </c>
      <c r="E10" s="1">
        <v>1</v>
      </c>
      <c r="F10" s="1">
        <f>G10+H10+I10</f>
        <v>544.4</v>
      </c>
      <c r="G10" s="1"/>
      <c r="H10" s="1">
        <v>544.4</v>
      </c>
      <c r="I10" s="1"/>
      <c r="J10" s="27">
        <f t="shared" si="1"/>
        <v>45366.7</v>
      </c>
      <c r="K10" s="1">
        <f t="shared" si="2"/>
        <v>0</v>
      </c>
      <c r="L10" s="1">
        <f t="shared" si="3"/>
        <v>45366.7</v>
      </c>
      <c r="M10" s="1">
        <f t="shared" si="4"/>
        <v>0</v>
      </c>
      <c r="N10" s="1">
        <f t="shared" si="5"/>
        <v>45366.7</v>
      </c>
      <c r="O10" s="27">
        <f t="shared" si="6"/>
        <v>0</v>
      </c>
      <c r="P10" s="1">
        <f t="shared" si="7"/>
        <v>45366.7</v>
      </c>
      <c r="Q10" s="1">
        <f t="shared" si="8"/>
        <v>0</v>
      </c>
      <c r="R10" s="6" t="s">
        <v>44</v>
      </c>
    </row>
    <row r="11" spans="1:18" ht="15" customHeight="1">
      <c r="A11" s="7"/>
      <c r="B11" s="37" t="s">
        <v>27</v>
      </c>
      <c r="C11" s="1">
        <v>1</v>
      </c>
      <c r="D11" s="1">
        <v>1</v>
      </c>
      <c r="E11" s="1">
        <v>1</v>
      </c>
      <c r="F11" s="1">
        <f t="shared" ref="F11:F15" si="11">G11+H11+I11</f>
        <v>388.4</v>
      </c>
      <c r="G11" s="1"/>
      <c r="H11" s="1">
        <v>388.4</v>
      </c>
      <c r="I11" s="1"/>
      <c r="J11" s="27">
        <f t="shared" si="1"/>
        <v>32366.7</v>
      </c>
      <c r="K11" s="1">
        <f t="shared" si="2"/>
        <v>0</v>
      </c>
      <c r="L11" s="1">
        <f t="shared" si="3"/>
        <v>32366.7</v>
      </c>
      <c r="M11" s="1">
        <f t="shared" si="4"/>
        <v>0</v>
      </c>
      <c r="N11" s="1">
        <f t="shared" si="5"/>
        <v>32366.7</v>
      </c>
      <c r="O11" s="27">
        <f t="shared" si="6"/>
        <v>0</v>
      </c>
      <c r="P11" s="1">
        <f t="shared" si="7"/>
        <v>32366.7</v>
      </c>
      <c r="Q11" s="1">
        <f t="shared" si="8"/>
        <v>0</v>
      </c>
      <c r="R11" s="6" t="s">
        <v>45</v>
      </c>
    </row>
    <row r="12" spans="1:18" ht="15" customHeight="1">
      <c r="A12" s="7"/>
      <c r="B12" s="37" t="s">
        <v>28</v>
      </c>
      <c r="C12" s="1">
        <v>1</v>
      </c>
      <c r="D12" s="1">
        <v>1</v>
      </c>
      <c r="E12" s="1">
        <v>1</v>
      </c>
      <c r="F12" s="1">
        <f t="shared" si="11"/>
        <v>418</v>
      </c>
      <c r="G12" s="1"/>
      <c r="H12" s="1">
        <v>418</v>
      </c>
      <c r="I12" s="1"/>
      <c r="J12" s="27">
        <f t="shared" si="1"/>
        <v>34833.300000000003</v>
      </c>
      <c r="K12" s="1">
        <f t="shared" si="2"/>
        <v>0</v>
      </c>
      <c r="L12" s="1">
        <f t="shared" si="3"/>
        <v>34833.300000000003</v>
      </c>
      <c r="M12" s="1">
        <f t="shared" si="4"/>
        <v>0</v>
      </c>
      <c r="N12" s="1">
        <f t="shared" si="5"/>
        <v>34833.300000000003</v>
      </c>
      <c r="O12" s="27">
        <f t="shared" si="6"/>
        <v>0</v>
      </c>
      <c r="P12" s="1">
        <f t="shared" si="7"/>
        <v>34833.300000000003</v>
      </c>
      <c r="Q12" s="1">
        <f t="shared" si="8"/>
        <v>0</v>
      </c>
      <c r="R12" s="6" t="s">
        <v>46</v>
      </c>
    </row>
    <row r="13" spans="1:18">
      <c r="A13" s="7"/>
      <c r="B13" s="37" t="s">
        <v>22</v>
      </c>
      <c r="C13" s="1">
        <v>5.5</v>
      </c>
      <c r="D13" s="1">
        <v>4</v>
      </c>
      <c r="E13" s="1">
        <v>4</v>
      </c>
      <c r="F13" s="1">
        <f t="shared" si="11"/>
        <v>1102.5999999999999</v>
      </c>
      <c r="G13" s="1"/>
      <c r="H13" s="1">
        <v>1102.5999999999999</v>
      </c>
      <c r="I13" s="1"/>
      <c r="J13" s="27">
        <f t="shared" si="1"/>
        <v>22970.799999999999</v>
      </c>
      <c r="K13" s="1">
        <f t="shared" si="2"/>
        <v>0</v>
      </c>
      <c r="L13" s="1">
        <f t="shared" si="3"/>
        <v>22970.799999999999</v>
      </c>
      <c r="M13" s="1">
        <f t="shared" si="4"/>
        <v>0</v>
      </c>
      <c r="N13" s="1">
        <f t="shared" si="5"/>
        <v>22970.799999999999</v>
      </c>
      <c r="O13" s="27">
        <f t="shared" si="6"/>
        <v>0</v>
      </c>
      <c r="P13" s="1">
        <f t="shared" si="7"/>
        <v>22970.799999999999</v>
      </c>
      <c r="Q13" s="1">
        <f t="shared" si="8"/>
        <v>0</v>
      </c>
      <c r="R13" s="6" t="s">
        <v>48</v>
      </c>
    </row>
    <row r="14" spans="1:18">
      <c r="A14" s="7"/>
      <c r="B14" s="37" t="s">
        <v>7</v>
      </c>
      <c r="C14" s="1">
        <v>24.5</v>
      </c>
      <c r="D14" s="1">
        <v>20</v>
      </c>
      <c r="E14" s="1">
        <v>20</v>
      </c>
      <c r="F14" s="1">
        <f t="shared" si="11"/>
        <v>3794.9</v>
      </c>
      <c r="G14" s="1"/>
      <c r="H14" s="1">
        <v>3794.9</v>
      </c>
      <c r="I14" s="1"/>
      <c r="J14" s="27">
        <f>K14+L14+M14</f>
        <v>15812.1</v>
      </c>
      <c r="K14" s="1">
        <f t="shared" si="2"/>
        <v>0</v>
      </c>
      <c r="L14" s="1">
        <f t="shared" si="3"/>
        <v>15812.1</v>
      </c>
      <c r="M14" s="1">
        <f t="shared" si="4"/>
        <v>0</v>
      </c>
      <c r="N14" s="1">
        <f t="shared" si="5"/>
        <v>15812.1</v>
      </c>
      <c r="O14" s="27">
        <f t="shared" si="6"/>
        <v>0</v>
      </c>
      <c r="P14" s="1">
        <f t="shared" si="7"/>
        <v>15812.1</v>
      </c>
      <c r="Q14" s="1">
        <f t="shared" si="8"/>
        <v>0</v>
      </c>
      <c r="R14" s="6" t="s">
        <v>47</v>
      </c>
    </row>
    <row r="15" spans="1:18">
      <c r="A15" s="7"/>
      <c r="B15" s="37" t="s">
        <v>23</v>
      </c>
      <c r="C15" s="1">
        <v>29.5</v>
      </c>
      <c r="D15" s="1">
        <v>27</v>
      </c>
      <c r="E15" s="1">
        <v>24</v>
      </c>
      <c r="F15" s="1">
        <f t="shared" si="11"/>
        <v>3916.6</v>
      </c>
      <c r="G15" s="1"/>
      <c r="H15" s="1">
        <v>3916.6</v>
      </c>
      <c r="I15" s="1"/>
      <c r="J15" s="27">
        <f t="shared" si="1"/>
        <v>13599.3</v>
      </c>
      <c r="K15" s="1">
        <f t="shared" si="2"/>
        <v>0</v>
      </c>
      <c r="L15" s="1">
        <f t="shared" si="3"/>
        <v>13599.3</v>
      </c>
      <c r="M15" s="1">
        <f t="shared" si="4"/>
        <v>0</v>
      </c>
      <c r="N15" s="1">
        <f t="shared" si="5"/>
        <v>12088.3</v>
      </c>
      <c r="O15" s="27">
        <f t="shared" si="6"/>
        <v>0</v>
      </c>
      <c r="P15" s="1">
        <f t="shared" si="7"/>
        <v>12088.3</v>
      </c>
      <c r="Q15" s="1">
        <f t="shared" si="8"/>
        <v>0</v>
      </c>
      <c r="R15" s="6" t="s">
        <v>20</v>
      </c>
    </row>
    <row r="16" spans="1:18">
      <c r="A16" s="7"/>
      <c r="B16" s="38" t="s">
        <v>18</v>
      </c>
      <c r="C16" s="23">
        <f>C17+C18+C19+C20+C21</f>
        <v>47</v>
      </c>
      <c r="D16" s="23">
        <f t="shared" ref="D16:E16" si="12">D17+D18+D19+D20+D21</f>
        <v>47</v>
      </c>
      <c r="E16" s="23">
        <f t="shared" si="12"/>
        <v>47</v>
      </c>
      <c r="F16" s="23">
        <f t="shared" ref="F16:I16" si="13">SUM(F17:F21)</f>
        <v>11817.4</v>
      </c>
      <c r="G16" s="23">
        <f t="shared" si="13"/>
        <v>0</v>
      </c>
      <c r="H16" s="23">
        <f t="shared" si="13"/>
        <v>11817.4</v>
      </c>
      <c r="I16" s="23">
        <f t="shared" si="13"/>
        <v>0</v>
      </c>
      <c r="J16" s="32">
        <f t="shared" si="1"/>
        <v>20952.8</v>
      </c>
      <c r="K16" s="23">
        <f t="shared" si="2"/>
        <v>0</v>
      </c>
      <c r="L16" s="23">
        <f t="shared" si="3"/>
        <v>20952.8</v>
      </c>
      <c r="M16" s="23">
        <f t="shared" si="4"/>
        <v>0</v>
      </c>
      <c r="N16" s="23">
        <f t="shared" si="5"/>
        <v>20952.8</v>
      </c>
      <c r="O16" s="32">
        <f t="shared" si="6"/>
        <v>0</v>
      </c>
      <c r="P16" s="23">
        <f t="shared" si="7"/>
        <v>20952.8</v>
      </c>
      <c r="Q16" s="23">
        <f t="shared" si="8"/>
        <v>0</v>
      </c>
    </row>
    <row r="17" spans="1:18">
      <c r="A17" s="7"/>
      <c r="B17" s="37" t="s">
        <v>6</v>
      </c>
      <c r="C17" s="1">
        <v>1</v>
      </c>
      <c r="D17" s="1">
        <v>1</v>
      </c>
      <c r="E17" s="1">
        <v>1</v>
      </c>
      <c r="F17" s="1">
        <f>G17+H17+I17</f>
        <v>621.29999999999995</v>
      </c>
      <c r="G17" s="1"/>
      <c r="H17" s="1">
        <v>621.29999999999995</v>
      </c>
      <c r="I17" s="1"/>
      <c r="J17" s="27">
        <f t="shared" si="1"/>
        <v>51775</v>
      </c>
      <c r="K17" s="1">
        <f t="shared" si="2"/>
        <v>0</v>
      </c>
      <c r="L17" s="1">
        <f t="shared" si="3"/>
        <v>51775</v>
      </c>
      <c r="M17" s="1">
        <f t="shared" si="4"/>
        <v>0</v>
      </c>
      <c r="N17" s="1">
        <f t="shared" si="5"/>
        <v>51775</v>
      </c>
      <c r="O17" s="27">
        <f t="shared" si="6"/>
        <v>0</v>
      </c>
      <c r="P17" s="1">
        <f t="shared" si="7"/>
        <v>51775</v>
      </c>
      <c r="Q17" s="1">
        <f t="shared" si="8"/>
        <v>0</v>
      </c>
      <c r="R17" s="6" t="s">
        <v>44</v>
      </c>
    </row>
    <row r="18" spans="1:18">
      <c r="A18" s="7"/>
      <c r="B18" s="37" t="s">
        <v>27</v>
      </c>
      <c r="C18" s="1">
        <v>3</v>
      </c>
      <c r="D18" s="1">
        <v>3</v>
      </c>
      <c r="E18" s="1">
        <v>3</v>
      </c>
      <c r="F18" s="1">
        <f t="shared" ref="F18:F21" si="14">G18+H18+I18</f>
        <v>1026</v>
      </c>
      <c r="G18" s="1"/>
      <c r="H18" s="1">
        <v>1026</v>
      </c>
      <c r="I18" s="1"/>
      <c r="J18" s="27">
        <f t="shared" si="1"/>
        <v>28500</v>
      </c>
      <c r="K18" s="1">
        <f t="shared" si="2"/>
        <v>0</v>
      </c>
      <c r="L18" s="1">
        <f t="shared" si="3"/>
        <v>28500</v>
      </c>
      <c r="M18" s="1">
        <f t="shared" si="4"/>
        <v>0</v>
      </c>
      <c r="N18" s="1">
        <f t="shared" si="5"/>
        <v>28500</v>
      </c>
      <c r="O18" s="27">
        <f t="shared" si="6"/>
        <v>0</v>
      </c>
      <c r="P18" s="1">
        <f t="shared" si="7"/>
        <v>28500</v>
      </c>
      <c r="Q18" s="1">
        <f t="shared" si="8"/>
        <v>0</v>
      </c>
      <c r="R18" s="6" t="s">
        <v>45</v>
      </c>
    </row>
    <row r="19" spans="1:18">
      <c r="A19" s="7"/>
      <c r="B19" s="37" t="s">
        <v>28</v>
      </c>
      <c r="C19" s="1">
        <v>1</v>
      </c>
      <c r="D19" s="1">
        <v>1</v>
      </c>
      <c r="E19" s="1">
        <v>1</v>
      </c>
      <c r="F19" s="1">
        <f t="shared" si="14"/>
        <v>444.4</v>
      </c>
      <c r="G19" s="1"/>
      <c r="H19" s="1">
        <v>444.4</v>
      </c>
      <c r="I19" s="1"/>
      <c r="J19" s="27">
        <f t="shared" si="1"/>
        <v>37033.300000000003</v>
      </c>
      <c r="K19" s="1">
        <f t="shared" si="2"/>
        <v>0</v>
      </c>
      <c r="L19" s="1">
        <f t="shared" si="3"/>
        <v>37033.300000000003</v>
      </c>
      <c r="M19" s="1">
        <f t="shared" si="4"/>
        <v>0</v>
      </c>
      <c r="N19" s="1">
        <f t="shared" si="5"/>
        <v>37033.300000000003</v>
      </c>
      <c r="O19" s="27">
        <f t="shared" si="6"/>
        <v>0</v>
      </c>
      <c r="P19" s="1">
        <f t="shared" si="7"/>
        <v>37033.300000000003</v>
      </c>
      <c r="Q19" s="1">
        <f t="shared" si="8"/>
        <v>0</v>
      </c>
      <c r="R19" s="6" t="s">
        <v>46</v>
      </c>
    </row>
    <row r="20" spans="1:18">
      <c r="A20" s="7"/>
      <c r="B20" s="37" t="s">
        <v>22</v>
      </c>
      <c r="C20" s="1">
        <v>23</v>
      </c>
      <c r="D20" s="1">
        <v>23</v>
      </c>
      <c r="E20" s="1">
        <v>23</v>
      </c>
      <c r="F20" s="1">
        <f t="shared" si="14"/>
        <v>5924.9</v>
      </c>
      <c r="G20" s="1"/>
      <c r="H20" s="1">
        <v>5924.9</v>
      </c>
      <c r="I20" s="1"/>
      <c r="J20" s="27">
        <f t="shared" si="1"/>
        <v>21467</v>
      </c>
      <c r="K20" s="1">
        <f t="shared" si="2"/>
        <v>0</v>
      </c>
      <c r="L20" s="1">
        <f t="shared" si="3"/>
        <v>21467</v>
      </c>
      <c r="M20" s="1">
        <f t="shared" si="4"/>
        <v>0</v>
      </c>
      <c r="N20" s="1">
        <f t="shared" si="5"/>
        <v>21467</v>
      </c>
      <c r="O20" s="27">
        <f t="shared" si="6"/>
        <v>0</v>
      </c>
      <c r="P20" s="1">
        <f t="shared" si="7"/>
        <v>21467</v>
      </c>
      <c r="Q20" s="1">
        <f t="shared" si="8"/>
        <v>0</v>
      </c>
      <c r="R20" s="6" t="s">
        <v>48</v>
      </c>
    </row>
    <row r="21" spans="1:18">
      <c r="A21" s="7"/>
      <c r="B21" s="37" t="s">
        <v>7</v>
      </c>
      <c r="C21" s="1">
        <v>19</v>
      </c>
      <c r="D21" s="1">
        <v>19</v>
      </c>
      <c r="E21" s="1">
        <v>19</v>
      </c>
      <c r="F21" s="1">
        <f t="shared" si="14"/>
        <v>3800.8</v>
      </c>
      <c r="G21" s="1"/>
      <c r="H21" s="1">
        <v>3800.8</v>
      </c>
      <c r="I21" s="1"/>
      <c r="J21" s="27">
        <f t="shared" si="1"/>
        <v>16670.2</v>
      </c>
      <c r="K21" s="1">
        <f t="shared" si="2"/>
        <v>0</v>
      </c>
      <c r="L21" s="1">
        <f t="shared" si="3"/>
        <v>16670.2</v>
      </c>
      <c r="M21" s="1">
        <f t="shared" si="4"/>
        <v>0</v>
      </c>
      <c r="N21" s="1">
        <f t="shared" si="5"/>
        <v>16670.2</v>
      </c>
      <c r="O21" s="27">
        <f t="shared" si="6"/>
        <v>0</v>
      </c>
      <c r="P21" s="1">
        <f t="shared" si="7"/>
        <v>16670.2</v>
      </c>
      <c r="Q21" s="1">
        <f t="shared" si="8"/>
        <v>0</v>
      </c>
      <c r="R21" s="6" t="s">
        <v>47</v>
      </c>
    </row>
    <row r="22" spans="1:18">
      <c r="A22" s="7"/>
      <c r="B22" s="39" t="s">
        <v>17</v>
      </c>
      <c r="C22" s="23">
        <f>SUM(C23:C28)</f>
        <v>148.5</v>
      </c>
      <c r="D22" s="23">
        <f t="shared" ref="D22:I22" si="15">SUM(D23:D28)</f>
        <v>151</v>
      </c>
      <c r="E22" s="23">
        <f t="shared" ref="E22" si="16">SUM(E23:E28)</f>
        <v>149</v>
      </c>
      <c r="F22" s="23">
        <f t="shared" si="15"/>
        <v>43505.7</v>
      </c>
      <c r="G22" s="23">
        <f t="shared" si="15"/>
        <v>0</v>
      </c>
      <c r="H22" s="23">
        <f t="shared" si="15"/>
        <v>41296.199999999997</v>
      </c>
      <c r="I22" s="23">
        <f t="shared" si="15"/>
        <v>2209.5</v>
      </c>
      <c r="J22" s="32">
        <f t="shared" si="1"/>
        <v>24332</v>
      </c>
      <c r="K22" s="23">
        <f t="shared" si="2"/>
        <v>0</v>
      </c>
      <c r="L22" s="23">
        <f t="shared" si="3"/>
        <v>23096.3</v>
      </c>
      <c r="M22" s="23">
        <f t="shared" si="4"/>
        <v>1235.7</v>
      </c>
      <c r="N22" s="23">
        <f t="shared" si="5"/>
        <v>24009.800000000003</v>
      </c>
      <c r="O22" s="32">
        <f t="shared" si="6"/>
        <v>0</v>
      </c>
      <c r="P22" s="23">
        <f t="shared" si="7"/>
        <v>22790.400000000001</v>
      </c>
      <c r="Q22" s="23">
        <f t="shared" si="8"/>
        <v>1219.4000000000001</v>
      </c>
    </row>
    <row r="23" spans="1:18">
      <c r="A23" s="7"/>
      <c r="B23" s="37" t="s">
        <v>6</v>
      </c>
      <c r="C23" s="1">
        <v>1</v>
      </c>
      <c r="D23" s="1">
        <v>1</v>
      </c>
      <c r="E23" s="1">
        <v>1</v>
      </c>
      <c r="F23" s="1">
        <f t="shared" ref="F23:F28" si="17">G23+H23+I23</f>
        <v>807.8</v>
      </c>
      <c r="G23" s="31"/>
      <c r="H23" s="1">
        <v>595.5</v>
      </c>
      <c r="I23" s="1">
        <v>212.3</v>
      </c>
      <c r="J23" s="27">
        <f t="shared" si="1"/>
        <v>67316.7</v>
      </c>
      <c r="K23" s="1">
        <f t="shared" si="2"/>
        <v>0</v>
      </c>
      <c r="L23" s="1">
        <f t="shared" si="3"/>
        <v>49625</v>
      </c>
      <c r="M23" s="1">
        <f t="shared" si="4"/>
        <v>17691.7</v>
      </c>
      <c r="N23" s="1">
        <f t="shared" si="5"/>
        <v>67316.7</v>
      </c>
      <c r="O23" s="27">
        <f t="shared" si="6"/>
        <v>0</v>
      </c>
      <c r="P23" s="1">
        <f t="shared" si="7"/>
        <v>49625</v>
      </c>
      <c r="Q23" s="1">
        <f t="shared" si="8"/>
        <v>17691.7</v>
      </c>
      <c r="R23" s="6" t="s">
        <v>44</v>
      </c>
    </row>
    <row r="24" spans="1:18">
      <c r="A24" s="7"/>
      <c r="B24" s="37" t="s">
        <v>27</v>
      </c>
      <c r="C24" s="1">
        <v>4</v>
      </c>
      <c r="D24" s="1">
        <v>4</v>
      </c>
      <c r="E24" s="1">
        <v>4</v>
      </c>
      <c r="F24" s="1">
        <f t="shared" si="17"/>
        <v>2628.3</v>
      </c>
      <c r="G24" s="31"/>
      <c r="H24" s="1">
        <v>2065.8000000000002</v>
      </c>
      <c r="I24" s="1">
        <v>562.5</v>
      </c>
      <c r="J24" s="27">
        <f t="shared" si="1"/>
        <v>54756.3</v>
      </c>
      <c r="K24" s="1">
        <f t="shared" si="2"/>
        <v>0</v>
      </c>
      <c r="L24" s="1">
        <f t="shared" si="3"/>
        <v>43037.5</v>
      </c>
      <c r="M24" s="1">
        <f t="shared" si="4"/>
        <v>11718.8</v>
      </c>
      <c r="N24" s="1">
        <f t="shared" si="5"/>
        <v>54756.3</v>
      </c>
      <c r="O24" s="27">
        <f t="shared" si="6"/>
        <v>0</v>
      </c>
      <c r="P24" s="1">
        <f t="shared" si="7"/>
        <v>43037.5</v>
      </c>
      <c r="Q24" s="1">
        <f t="shared" si="8"/>
        <v>11718.8</v>
      </c>
      <c r="R24" s="6" t="s">
        <v>45</v>
      </c>
    </row>
    <row r="25" spans="1:18">
      <c r="A25" s="7"/>
      <c r="B25" s="37" t="s">
        <v>28</v>
      </c>
      <c r="C25" s="1">
        <v>1</v>
      </c>
      <c r="D25" s="1">
        <v>1</v>
      </c>
      <c r="E25" s="1">
        <v>1</v>
      </c>
      <c r="F25" s="1">
        <f t="shared" si="17"/>
        <v>656.90000000000009</v>
      </c>
      <c r="G25" s="31"/>
      <c r="H25" s="1">
        <v>448.1</v>
      </c>
      <c r="I25" s="1">
        <v>208.8</v>
      </c>
      <c r="J25" s="27">
        <f t="shared" si="1"/>
        <v>54741.7</v>
      </c>
      <c r="K25" s="1">
        <f t="shared" si="2"/>
        <v>0</v>
      </c>
      <c r="L25" s="1">
        <f t="shared" si="3"/>
        <v>37341.699999999997</v>
      </c>
      <c r="M25" s="1">
        <f t="shared" si="4"/>
        <v>17400</v>
      </c>
      <c r="N25" s="1">
        <f t="shared" si="5"/>
        <v>54741.7</v>
      </c>
      <c r="O25" s="27">
        <f t="shared" si="6"/>
        <v>0</v>
      </c>
      <c r="P25" s="1">
        <f t="shared" si="7"/>
        <v>37341.699999999997</v>
      </c>
      <c r="Q25" s="1">
        <f t="shared" si="8"/>
        <v>17400</v>
      </c>
      <c r="R25" s="6" t="s">
        <v>46</v>
      </c>
    </row>
    <row r="26" spans="1:18">
      <c r="A26" s="7"/>
      <c r="B26" s="37" t="s">
        <v>22</v>
      </c>
      <c r="C26" s="1">
        <v>62</v>
      </c>
      <c r="D26" s="1">
        <v>62</v>
      </c>
      <c r="E26" s="1">
        <v>62</v>
      </c>
      <c r="F26" s="1">
        <f t="shared" si="17"/>
        <v>15923.1</v>
      </c>
      <c r="G26" s="31"/>
      <c r="H26" s="1">
        <v>14911.9</v>
      </c>
      <c r="I26" s="1">
        <v>1011.2</v>
      </c>
      <c r="J26" s="27">
        <f t="shared" si="1"/>
        <v>21402</v>
      </c>
      <c r="K26" s="1">
        <f t="shared" si="2"/>
        <v>0</v>
      </c>
      <c r="L26" s="1">
        <f t="shared" si="3"/>
        <v>20042.900000000001</v>
      </c>
      <c r="M26" s="1">
        <f t="shared" si="4"/>
        <v>1359.1</v>
      </c>
      <c r="N26" s="1">
        <f t="shared" si="5"/>
        <v>21402</v>
      </c>
      <c r="O26" s="27">
        <f t="shared" si="6"/>
        <v>0</v>
      </c>
      <c r="P26" s="1">
        <f t="shared" si="7"/>
        <v>20042.900000000001</v>
      </c>
      <c r="Q26" s="1">
        <f t="shared" si="8"/>
        <v>1359.1</v>
      </c>
      <c r="R26" s="6" t="s">
        <v>48</v>
      </c>
    </row>
    <row r="27" spans="1:18">
      <c r="A27" s="7"/>
      <c r="B27" s="37" t="s">
        <v>7</v>
      </c>
      <c r="C27" s="1">
        <v>30.5</v>
      </c>
      <c r="D27" s="1">
        <v>33</v>
      </c>
      <c r="E27" s="41">
        <v>31</v>
      </c>
      <c r="F27" s="1">
        <f t="shared" si="17"/>
        <v>5999.3</v>
      </c>
      <c r="G27" s="31"/>
      <c r="H27" s="1">
        <v>5999.3</v>
      </c>
      <c r="I27" s="1">
        <v>0</v>
      </c>
      <c r="J27" s="27">
        <f t="shared" si="1"/>
        <v>16127.2</v>
      </c>
      <c r="K27" s="1">
        <f t="shared" si="2"/>
        <v>0</v>
      </c>
      <c r="L27" s="1">
        <f t="shared" si="3"/>
        <v>16127.2</v>
      </c>
      <c r="M27" s="1">
        <f t="shared" si="4"/>
        <v>0</v>
      </c>
      <c r="N27" s="1">
        <f t="shared" si="5"/>
        <v>15149.7</v>
      </c>
      <c r="O27" s="27">
        <f t="shared" si="6"/>
        <v>0</v>
      </c>
      <c r="P27" s="1">
        <f t="shared" si="7"/>
        <v>15149.7</v>
      </c>
      <c r="Q27" s="1">
        <f t="shared" si="8"/>
        <v>0</v>
      </c>
      <c r="R27" s="6" t="s">
        <v>47</v>
      </c>
    </row>
    <row r="28" spans="1:18">
      <c r="A28" s="7"/>
      <c r="B28" s="37" t="s">
        <v>24</v>
      </c>
      <c r="C28" s="1">
        <v>50</v>
      </c>
      <c r="D28" s="1">
        <v>50</v>
      </c>
      <c r="E28" s="41">
        <v>50</v>
      </c>
      <c r="F28" s="1">
        <f t="shared" si="17"/>
        <v>17490.3</v>
      </c>
      <c r="G28" s="31"/>
      <c r="H28" s="1">
        <v>17275.599999999999</v>
      </c>
      <c r="I28" s="1">
        <v>214.7</v>
      </c>
      <c r="J28" s="27">
        <f t="shared" si="1"/>
        <v>29150.5</v>
      </c>
      <c r="K28" s="1">
        <f t="shared" si="2"/>
        <v>0</v>
      </c>
      <c r="L28" s="1">
        <f t="shared" si="3"/>
        <v>28792.7</v>
      </c>
      <c r="M28" s="1">
        <f t="shared" si="4"/>
        <v>357.8</v>
      </c>
      <c r="N28" s="1">
        <f t="shared" si="5"/>
        <v>29150.5</v>
      </c>
      <c r="O28" s="27">
        <f t="shared" si="6"/>
        <v>0</v>
      </c>
      <c r="P28" s="1">
        <f t="shared" si="7"/>
        <v>28792.7</v>
      </c>
      <c r="Q28" s="1">
        <f t="shared" si="8"/>
        <v>357.8</v>
      </c>
      <c r="R28" s="6" t="s">
        <v>49</v>
      </c>
    </row>
    <row r="29" spans="1:18">
      <c r="A29" s="7"/>
      <c r="B29" s="39" t="s">
        <v>26</v>
      </c>
      <c r="C29" s="23">
        <f>SUM(C30:C35)</f>
        <v>0</v>
      </c>
      <c r="D29" s="23">
        <f t="shared" ref="D29:I29" si="18">SUM(D30:D35)</f>
        <v>0</v>
      </c>
      <c r="E29" s="23">
        <f t="shared" ref="E29" si="19">SUM(E30:E35)</f>
        <v>0</v>
      </c>
      <c r="F29" s="23">
        <f t="shared" si="18"/>
        <v>0</v>
      </c>
      <c r="G29" s="23">
        <f t="shared" si="18"/>
        <v>0</v>
      </c>
      <c r="H29" s="23">
        <f t="shared" si="18"/>
        <v>0</v>
      </c>
      <c r="I29" s="23">
        <f t="shared" si="18"/>
        <v>0</v>
      </c>
      <c r="J29" s="32" t="e">
        <f t="shared" ref="J29:J43" si="20">K29+L29+M29</f>
        <v>#DIV/0!</v>
      </c>
      <c r="K29" s="23" t="e">
        <f t="shared" ref="K29:K43" si="21">ROUND(G29/E29/12*1000,1)</f>
        <v>#DIV/0!</v>
      </c>
      <c r="L29" s="23" t="e">
        <f t="shared" ref="L29:L43" si="22">ROUND(H29/E29/12*1000,1)</f>
        <v>#DIV/0!</v>
      </c>
      <c r="M29" s="23" t="e">
        <f t="shared" ref="M29:M43" si="23">ROUND(I29/E29/12*1000,1)</f>
        <v>#DIV/0!</v>
      </c>
      <c r="N29" s="23" t="e">
        <f t="shared" ref="N29:N43" si="24">O29+P29+Q29</f>
        <v>#DIV/0!</v>
      </c>
      <c r="O29" s="32" t="e">
        <f t="shared" ref="O29:O43" si="25">ROUND(G29/D29/12*1000,1)</f>
        <v>#DIV/0!</v>
      </c>
      <c r="P29" s="23" t="e">
        <f t="shared" ref="P29:P43" si="26">ROUND(H29/D29/12*1000,1)</f>
        <v>#DIV/0!</v>
      </c>
      <c r="Q29" s="23" t="e">
        <f t="shared" ref="Q29:Q43" si="27">ROUND(I29/D29/12*1000,1)</f>
        <v>#DIV/0!</v>
      </c>
    </row>
    <row r="30" spans="1:18">
      <c r="A30" s="7"/>
      <c r="B30" s="37" t="s">
        <v>6</v>
      </c>
      <c r="C30" s="1"/>
      <c r="D30" s="1"/>
      <c r="E30" s="1"/>
      <c r="F30" s="1">
        <f>G30+H30+I30</f>
        <v>0</v>
      </c>
      <c r="G30" s="1"/>
      <c r="H30" s="1"/>
      <c r="I30" s="1"/>
      <c r="J30" s="27" t="e">
        <f t="shared" si="20"/>
        <v>#DIV/0!</v>
      </c>
      <c r="K30" s="1" t="e">
        <f t="shared" si="21"/>
        <v>#DIV/0!</v>
      </c>
      <c r="L30" s="1" t="e">
        <f t="shared" si="22"/>
        <v>#DIV/0!</v>
      </c>
      <c r="M30" s="1" t="e">
        <f t="shared" si="23"/>
        <v>#DIV/0!</v>
      </c>
      <c r="N30" s="1" t="e">
        <f t="shared" si="24"/>
        <v>#DIV/0!</v>
      </c>
      <c r="O30" s="27" t="e">
        <f t="shared" si="25"/>
        <v>#DIV/0!</v>
      </c>
      <c r="P30" s="1" t="e">
        <f t="shared" si="26"/>
        <v>#DIV/0!</v>
      </c>
      <c r="Q30" s="1" t="e">
        <f t="shared" si="27"/>
        <v>#DIV/0!</v>
      </c>
      <c r="R30" s="6" t="s">
        <v>44</v>
      </c>
    </row>
    <row r="31" spans="1:18">
      <c r="A31" s="7"/>
      <c r="B31" s="37" t="s">
        <v>27</v>
      </c>
      <c r="C31" s="1"/>
      <c r="D31" s="1"/>
      <c r="E31" s="1"/>
      <c r="F31" s="1">
        <f t="shared" ref="F31:F35" si="28">G31+H31+I31</f>
        <v>0</v>
      </c>
      <c r="G31" s="1"/>
      <c r="H31" s="1"/>
      <c r="I31" s="1"/>
      <c r="J31" s="27" t="e">
        <f t="shared" si="20"/>
        <v>#DIV/0!</v>
      </c>
      <c r="K31" s="1" t="e">
        <f t="shared" si="21"/>
        <v>#DIV/0!</v>
      </c>
      <c r="L31" s="1" t="e">
        <f t="shared" si="22"/>
        <v>#DIV/0!</v>
      </c>
      <c r="M31" s="1" t="e">
        <f t="shared" si="23"/>
        <v>#DIV/0!</v>
      </c>
      <c r="N31" s="1" t="e">
        <f t="shared" si="24"/>
        <v>#DIV/0!</v>
      </c>
      <c r="O31" s="27" t="e">
        <f t="shared" si="25"/>
        <v>#DIV/0!</v>
      </c>
      <c r="P31" s="1" t="e">
        <f t="shared" si="26"/>
        <v>#DIV/0!</v>
      </c>
      <c r="Q31" s="1" t="e">
        <f t="shared" si="27"/>
        <v>#DIV/0!</v>
      </c>
      <c r="R31" s="6" t="s">
        <v>45</v>
      </c>
    </row>
    <row r="32" spans="1:18">
      <c r="A32" s="7"/>
      <c r="B32" s="37" t="s">
        <v>28</v>
      </c>
      <c r="C32" s="1"/>
      <c r="D32" s="1"/>
      <c r="E32" s="1"/>
      <c r="F32" s="1">
        <f t="shared" si="28"/>
        <v>0</v>
      </c>
      <c r="G32" s="1"/>
      <c r="H32" s="1"/>
      <c r="I32" s="1"/>
      <c r="J32" s="27" t="e">
        <f t="shared" si="20"/>
        <v>#DIV/0!</v>
      </c>
      <c r="K32" s="1" t="e">
        <f t="shared" si="21"/>
        <v>#DIV/0!</v>
      </c>
      <c r="L32" s="1" t="e">
        <f t="shared" si="22"/>
        <v>#DIV/0!</v>
      </c>
      <c r="M32" s="1" t="e">
        <f t="shared" si="23"/>
        <v>#DIV/0!</v>
      </c>
      <c r="N32" s="1" t="e">
        <f t="shared" si="24"/>
        <v>#DIV/0!</v>
      </c>
      <c r="O32" s="27" t="e">
        <f t="shared" si="25"/>
        <v>#DIV/0!</v>
      </c>
      <c r="P32" s="1" t="e">
        <f t="shared" si="26"/>
        <v>#DIV/0!</v>
      </c>
      <c r="Q32" s="1" t="e">
        <f t="shared" si="27"/>
        <v>#DIV/0!</v>
      </c>
      <c r="R32" s="6" t="s">
        <v>46</v>
      </c>
    </row>
    <row r="33" spans="1:18">
      <c r="A33" s="7"/>
      <c r="B33" s="37" t="s">
        <v>22</v>
      </c>
      <c r="C33" s="1"/>
      <c r="D33" s="1"/>
      <c r="E33" s="1"/>
      <c r="F33" s="1">
        <f t="shared" si="28"/>
        <v>0</v>
      </c>
      <c r="G33" s="1"/>
      <c r="H33" s="1"/>
      <c r="I33" s="1"/>
      <c r="J33" s="27" t="e">
        <f t="shared" si="20"/>
        <v>#DIV/0!</v>
      </c>
      <c r="K33" s="1" t="e">
        <f t="shared" si="21"/>
        <v>#DIV/0!</v>
      </c>
      <c r="L33" s="1" t="e">
        <f t="shared" si="22"/>
        <v>#DIV/0!</v>
      </c>
      <c r="M33" s="1" t="e">
        <f t="shared" si="23"/>
        <v>#DIV/0!</v>
      </c>
      <c r="N33" s="1" t="e">
        <f t="shared" si="24"/>
        <v>#DIV/0!</v>
      </c>
      <c r="O33" s="27" t="e">
        <f t="shared" si="25"/>
        <v>#DIV/0!</v>
      </c>
      <c r="P33" s="1" t="e">
        <f t="shared" si="26"/>
        <v>#DIV/0!</v>
      </c>
      <c r="Q33" s="1" t="e">
        <f t="shared" si="27"/>
        <v>#DIV/0!</v>
      </c>
      <c r="R33" s="6" t="s">
        <v>48</v>
      </c>
    </row>
    <row r="34" spans="1:18">
      <c r="A34" s="7"/>
      <c r="B34" s="37" t="s">
        <v>7</v>
      </c>
      <c r="C34" s="1"/>
      <c r="D34" s="1"/>
      <c r="E34" s="1"/>
      <c r="F34" s="1">
        <f t="shared" si="28"/>
        <v>0</v>
      </c>
      <c r="G34" s="1"/>
      <c r="H34" s="1"/>
      <c r="I34" s="1"/>
      <c r="J34" s="27" t="e">
        <f t="shared" si="20"/>
        <v>#DIV/0!</v>
      </c>
      <c r="K34" s="1" t="e">
        <f t="shared" si="21"/>
        <v>#DIV/0!</v>
      </c>
      <c r="L34" s="1" t="e">
        <f t="shared" si="22"/>
        <v>#DIV/0!</v>
      </c>
      <c r="M34" s="1" t="e">
        <f t="shared" si="23"/>
        <v>#DIV/0!</v>
      </c>
      <c r="N34" s="1" t="e">
        <f t="shared" si="24"/>
        <v>#DIV/0!</v>
      </c>
      <c r="O34" s="27" t="e">
        <f t="shared" si="25"/>
        <v>#DIV/0!</v>
      </c>
      <c r="P34" s="1" t="e">
        <f t="shared" si="26"/>
        <v>#DIV/0!</v>
      </c>
      <c r="Q34" s="1" t="e">
        <f t="shared" si="27"/>
        <v>#DIV/0!</v>
      </c>
      <c r="R34" s="6" t="s">
        <v>47</v>
      </c>
    </row>
    <row r="35" spans="1:18">
      <c r="A35" s="7"/>
      <c r="B35" s="37" t="s">
        <v>20</v>
      </c>
      <c r="C35" s="1"/>
      <c r="D35" s="1"/>
      <c r="E35" s="1"/>
      <c r="F35" s="1">
        <f t="shared" si="28"/>
        <v>0</v>
      </c>
      <c r="G35" s="1"/>
      <c r="H35" s="1"/>
      <c r="I35" s="1"/>
      <c r="J35" s="27" t="e">
        <f t="shared" si="20"/>
        <v>#DIV/0!</v>
      </c>
      <c r="K35" s="1" t="e">
        <f t="shared" si="21"/>
        <v>#DIV/0!</v>
      </c>
      <c r="L35" s="1" t="e">
        <f t="shared" si="22"/>
        <v>#DIV/0!</v>
      </c>
      <c r="M35" s="1" t="e">
        <f t="shared" si="23"/>
        <v>#DIV/0!</v>
      </c>
      <c r="N35" s="1" t="e">
        <f t="shared" si="24"/>
        <v>#DIV/0!</v>
      </c>
      <c r="O35" s="27" t="e">
        <f t="shared" si="25"/>
        <v>#DIV/0!</v>
      </c>
      <c r="P35" s="1" t="e">
        <f t="shared" si="26"/>
        <v>#DIV/0!</v>
      </c>
      <c r="Q35" s="1" t="e">
        <f t="shared" si="27"/>
        <v>#DIV/0!</v>
      </c>
      <c r="R35" s="6" t="s">
        <v>20</v>
      </c>
    </row>
    <row r="36" spans="1:18">
      <c r="A36" s="7"/>
      <c r="B36" s="39" t="s">
        <v>55</v>
      </c>
      <c r="C36" s="23">
        <f>SUM(C37:C43)</f>
        <v>428</v>
      </c>
      <c r="D36" s="23">
        <f t="shared" ref="D36:E36" si="29">SUM(D37:D43)</f>
        <v>375</v>
      </c>
      <c r="E36" s="23">
        <f t="shared" si="29"/>
        <v>375</v>
      </c>
      <c r="F36" s="23">
        <f t="shared" ref="F36:I36" si="30">SUM(F37:F43)</f>
        <v>94846.5</v>
      </c>
      <c r="G36" s="23">
        <f t="shared" si="30"/>
        <v>0</v>
      </c>
      <c r="H36" s="23">
        <f t="shared" si="30"/>
        <v>87553.4</v>
      </c>
      <c r="I36" s="23">
        <f t="shared" si="30"/>
        <v>7293.1</v>
      </c>
      <c r="J36" s="32">
        <f t="shared" si="20"/>
        <v>21077</v>
      </c>
      <c r="K36" s="23">
        <f t="shared" si="21"/>
        <v>0</v>
      </c>
      <c r="L36" s="23">
        <f t="shared" si="22"/>
        <v>19456.3</v>
      </c>
      <c r="M36" s="23">
        <f t="shared" si="23"/>
        <v>1620.7</v>
      </c>
      <c r="N36" s="23">
        <f t="shared" si="24"/>
        <v>21077</v>
      </c>
      <c r="O36" s="32">
        <f t="shared" si="25"/>
        <v>0</v>
      </c>
      <c r="P36" s="23">
        <f t="shared" si="26"/>
        <v>19456.3</v>
      </c>
      <c r="Q36" s="23">
        <f t="shared" si="27"/>
        <v>1620.7</v>
      </c>
    </row>
    <row r="37" spans="1:18">
      <c r="A37" s="7"/>
      <c r="B37" s="37" t="s">
        <v>6</v>
      </c>
      <c r="C37" s="17">
        <v>1</v>
      </c>
      <c r="D37" s="17">
        <v>1</v>
      </c>
      <c r="E37" s="17">
        <v>1</v>
      </c>
      <c r="F37" s="1">
        <f>G37+H37+I37</f>
        <v>948.1</v>
      </c>
      <c r="G37" s="1"/>
      <c r="H37" s="1">
        <v>933.2</v>
      </c>
      <c r="I37" s="17">
        <v>14.9</v>
      </c>
      <c r="J37" s="27">
        <f t="shared" si="20"/>
        <v>79008.399999999994</v>
      </c>
      <c r="K37" s="1">
        <f t="shared" si="21"/>
        <v>0</v>
      </c>
      <c r="L37" s="1">
        <f t="shared" si="22"/>
        <v>77766.7</v>
      </c>
      <c r="M37" s="1">
        <f t="shared" si="23"/>
        <v>1241.7</v>
      </c>
      <c r="N37" s="1">
        <f t="shared" si="24"/>
        <v>79008.399999999994</v>
      </c>
      <c r="O37" s="27">
        <f t="shared" si="25"/>
        <v>0</v>
      </c>
      <c r="P37" s="1">
        <f t="shared" si="26"/>
        <v>77766.7</v>
      </c>
      <c r="Q37" s="1">
        <f t="shared" si="27"/>
        <v>1241.7</v>
      </c>
      <c r="R37" s="6" t="s">
        <v>44</v>
      </c>
    </row>
    <row r="38" spans="1:18">
      <c r="A38" s="7"/>
      <c r="B38" s="37" t="s">
        <v>27</v>
      </c>
      <c r="C38" s="17">
        <v>2</v>
      </c>
      <c r="D38" s="17">
        <v>1</v>
      </c>
      <c r="E38" s="17">
        <v>1</v>
      </c>
      <c r="F38" s="1">
        <f t="shared" ref="F38:F43" si="31">G38+H38+I38</f>
        <v>735.19999999999993</v>
      </c>
      <c r="G38" s="1"/>
      <c r="H38" s="1">
        <v>713.3</v>
      </c>
      <c r="I38" s="17">
        <v>21.9</v>
      </c>
      <c r="J38" s="27">
        <f t="shared" si="20"/>
        <v>61266.7</v>
      </c>
      <c r="K38" s="1">
        <f t="shared" si="21"/>
        <v>0</v>
      </c>
      <c r="L38" s="1">
        <f t="shared" si="22"/>
        <v>59441.7</v>
      </c>
      <c r="M38" s="1">
        <f t="shared" si="23"/>
        <v>1825</v>
      </c>
      <c r="N38" s="1">
        <f t="shared" si="24"/>
        <v>61266.7</v>
      </c>
      <c r="O38" s="27">
        <f t="shared" si="25"/>
        <v>0</v>
      </c>
      <c r="P38" s="1">
        <f t="shared" si="26"/>
        <v>59441.7</v>
      </c>
      <c r="Q38" s="1">
        <f t="shared" si="27"/>
        <v>1825</v>
      </c>
      <c r="R38" s="6" t="s">
        <v>45</v>
      </c>
    </row>
    <row r="39" spans="1:18">
      <c r="A39" s="7"/>
      <c r="B39" s="37" t="s">
        <v>28</v>
      </c>
      <c r="C39" s="17">
        <v>1</v>
      </c>
      <c r="D39" s="17">
        <v>1</v>
      </c>
      <c r="E39" s="17">
        <v>1</v>
      </c>
      <c r="F39" s="1">
        <f t="shared" si="31"/>
        <v>632.20000000000005</v>
      </c>
      <c r="G39" s="1"/>
      <c r="H39" s="1">
        <v>613.20000000000005</v>
      </c>
      <c r="I39" s="17">
        <v>19</v>
      </c>
      <c r="J39" s="27">
        <f t="shared" si="20"/>
        <v>52683.3</v>
      </c>
      <c r="K39" s="1">
        <f t="shared" si="21"/>
        <v>0</v>
      </c>
      <c r="L39" s="1">
        <f t="shared" si="22"/>
        <v>51100</v>
      </c>
      <c r="M39" s="1">
        <f t="shared" si="23"/>
        <v>1583.3</v>
      </c>
      <c r="N39" s="1">
        <f t="shared" si="24"/>
        <v>52683.3</v>
      </c>
      <c r="O39" s="27">
        <f t="shared" si="25"/>
        <v>0</v>
      </c>
      <c r="P39" s="1">
        <f t="shared" si="26"/>
        <v>51100</v>
      </c>
      <c r="Q39" s="1">
        <f t="shared" si="27"/>
        <v>1583.3</v>
      </c>
      <c r="R39" s="6" t="s">
        <v>46</v>
      </c>
    </row>
    <row r="40" spans="1:18">
      <c r="A40" s="7"/>
      <c r="B40" s="37" t="s">
        <v>22</v>
      </c>
      <c r="C40" s="17">
        <v>21</v>
      </c>
      <c r="D40" s="17">
        <v>19</v>
      </c>
      <c r="E40" s="17">
        <v>19</v>
      </c>
      <c r="F40" s="1">
        <f t="shared" si="31"/>
        <v>7492.4</v>
      </c>
      <c r="G40" s="1"/>
      <c r="H40" s="1">
        <v>7178</v>
      </c>
      <c r="I40" s="17">
        <v>314.39999999999998</v>
      </c>
      <c r="J40" s="27">
        <f t="shared" si="20"/>
        <v>32861.4</v>
      </c>
      <c r="K40" s="1">
        <f t="shared" si="21"/>
        <v>0</v>
      </c>
      <c r="L40" s="1">
        <f t="shared" si="22"/>
        <v>31482.5</v>
      </c>
      <c r="M40" s="1">
        <f t="shared" si="23"/>
        <v>1378.9</v>
      </c>
      <c r="N40" s="1">
        <f t="shared" si="24"/>
        <v>32861.4</v>
      </c>
      <c r="O40" s="27">
        <f t="shared" si="25"/>
        <v>0</v>
      </c>
      <c r="P40" s="1">
        <f t="shared" si="26"/>
        <v>31482.5</v>
      </c>
      <c r="Q40" s="1">
        <f t="shared" si="27"/>
        <v>1378.9</v>
      </c>
      <c r="R40" s="6" t="s">
        <v>48</v>
      </c>
    </row>
    <row r="41" spans="1:18">
      <c r="A41" s="7"/>
      <c r="B41" s="37" t="s">
        <v>7</v>
      </c>
      <c r="C41" s="17">
        <v>57</v>
      </c>
      <c r="D41" s="17">
        <v>48</v>
      </c>
      <c r="E41" s="17">
        <v>48</v>
      </c>
      <c r="F41" s="1">
        <f t="shared" si="31"/>
        <v>13691</v>
      </c>
      <c r="G41" s="1"/>
      <c r="H41" s="1">
        <v>12976.1</v>
      </c>
      <c r="I41" s="17">
        <v>714.9</v>
      </c>
      <c r="J41" s="27">
        <f t="shared" si="20"/>
        <v>23769.1</v>
      </c>
      <c r="K41" s="1">
        <f t="shared" si="21"/>
        <v>0</v>
      </c>
      <c r="L41" s="1">
        <f t="shared" si="22"/>
        <v>22528</v>
      </c>
      <c r="M41" s="1">
        <f t="shared" si="23"/>
        <v>1241.0999999999999</v>
      </c>
      <c r="N41" s="1">
        <f t="shared" si="24"/>
        <v>23769.1</v>
      </c>
      <c r="O41" s="27">
        <f t="shared" si="25"/>
        <v>0</v>
      </c>
      <c r="P41" s="1">
        <f t="shared" si="26"/>
        <v>22528</v>
      </c>
      <c r="Q41" s="1">
        <f t="shared" si="27"/>
        <v>1241.0999999999999</v>
      </c>
      <c r="R41" s="6" t="s">
        <v>47</v>
      </c>
    </row>
    <row r="42" spans="1:18">
      <c r="A42" s="7"/>
      <c r="B42" s="37" t="s">
        <v>20</v>
      </c>
      <c r="C42" s="17">
        <v>334</v>
      </c>
      <c r="D42" s="17">
        <v>293</v>
      </c>
      <c r="E42" s="17">
        <v>293</v>
      </c>
      <c r="F42" s="1">
        <f t="shared" si="31"/>
        <v>68207.199999999997</v>
      </c>
      <c r="G42" s="1"/>
      <c r="H42" s="1">
        <v>65139.6</v>
      </c>
      <c r="I42" s="17">
        <v>3067.6</v>
      </c>
      <c r="J42" s="27">
        <f t="shared" si="20"/>
        <v>19399.099999999999</v>
      </c>
      <c r="K42" s="1">
        <f t="shared" si="21"/>
        <v>0</v>
      </c>
      <c r="L42" s="1">
        <f t="shared" si="22"/>
        <v>18526.599999999999</v>
      </c>
      <c r="M42" s="1">
        <f t="shared" si="23"/>
        <v>872.5</v>
      </c>
      <c r="N42" s="1">
        <f t="shared" si="24"/>
        <v>19399.099999999999</v>
      </c>
      <c r="O42" s="27">
        <f t="shared" si="25"/>
        <v>0</v>
      </c>
      <c r="P42" s="1">
        <f t="shared" si="26"/>
        <v>18526.599999999999</v>
      </c>
      <c r="Q42" s="1">
        <f t="shared" si="27"/>
        <v>872.5</v>
      </c>
      <c r="R42" s="6" t="s">
        <v>20</v>
      </c>
    </row>
    <row r="43" spans="1:18">
      <c r="A43" s="7"/>
      <c r="B43" s="37" t="s">
        <v>21</v>
      </c>
      <c r="C43" s="17">
        <v>12</v>
      </c>
      <c r="D43" s="17">
        <v>12</v>
      </c>
      <c r="E43" s="17">
        <v>12</v>
      </c>
      <c r="F43" s="1">
        <f t="shared" si="31"/>
        <v>3140.4</v>
      </c>
      <c r="G43" s="1"/>
      <c r="H43" s="1">
        <v>0</v>
      </c>
      <c r="I43" s="17">
        <v>3140.4</v>
      </c>
      <c r="J43" s="27">
        <f t="shared" si="20"/>
        <v>21808.3</v>
      </c>
      <c r="K43" s="1">
        <f t="shared" si="21"/>
        <v>0</v>
      </c>
      <c r="L43" s="1">
        <f t="shared" si="22"/>
        <v>0</v>
      </c>
      <c r="M43" s="1">
        <f t="shared" si="23"/>
        <v>21808.3</v>
      </c>
      <c r="N43" s="1">
        <f t="shared" si="24"/>
        <v>21808.3</v>
      </c>
      <c r="O43" s="27">
        <f t="shared" si="25"/>
        <v>0</v>
      </c>
      <c r="P43" s="1">
        <f t="shared" si="26"/>
        <v>0</v>
      </c>
      <c r="Q43" s="1">
        <f t="shared" si="27"/>
        <v>21808.3</v>
      </c>
      <c r="R43" s="6" t="s">
        <v>50</v>
      </c>
    </row>
  </sheetData>
  <autoFilter ref="A5:Q43"/>
  <mergeCells count="10">
    <mergeCell ref="A2:Q2"/>
    <mergeCell ref="A3:A5"/>
    <mergeCell ref="B3:B5"/>
    <mergeCell ref="C3:C5"/>
    <mergeCell ref="D3:D5"/>
    <mergeCell ref="E3:E5"/>
    <mergeCell ref="F3:I4"/>
    <mergeCell ref="J3:Q3"/>
    <mergeCell ref="J4:M4"/>
    <mergeCell ref="N4:Q4"/>
  </mergeCells>
  <pageMargins left="0.11811023622047245" right="0.11811023622047245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декабрь</vt:lpstr>
      <vt:lpstr>январь-декабрь</vt:lpstr>
      <vt:lpstr>декабрь!Заголовки_для_печати</vt:lpstr>
      <vt:lpstr>'январь-декабрь'!Заголовки_для_печати</vt:lpstr>
      <vt:lpstr>декабрь!Область_печати</vt:lpstr>
      <vt:lpstr>'январь-декабрь'!Область_печати</vt:lpstr>
    </vt:vector>
  </TitlesOfParts>
  <Company>ФУМ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Лена</dc:creator>
  <cp:lastModifiedBy>ПРАВО</cp:lastModifiedBy>
  <cp:lastPrinted>2018-11-21T07:17:02Z</cp:lastPrinted>
  <dcterms:created xsi:type="dcterms:W3CDTF">2009-07-03T12:44:11Z</dcterms:created>
  <dcterms:modified xsi:type="dcterms:W3CDTF">2022-09-30T10:04:58Z</dcterms:modified>
</cp:coreProperties>
</file>